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3"/>
  </bookViews>
  <sheets>
    <sheet name="Table 1" sheetId="1" r:id="rId1"/>
    <sheet name="Table 2" sheetId="2" r:id="rId2"/>
    <sheet name="Table 3" sheetId="3" r:id="rId3"/>
    <sheet name="Table 4" sheetId="4" r:id="rId4"/>
  </sheets>
  <calcPr calcId="125725"/>
</workbook>
</file>

<file path=xl/calcChain.xml><?xml version="1.0" encoding="utf-8"?>
<calcChain xmlns="http://schemas.openxmlformats.org/spreadsheetml/2006/main">
  <c r="V22" i="4"/>
  <c r="C22"/>
  <c r="W17"/>
  <c r="W16" s="1"/>
  <c r="X17"/>
  <c r="Y17"/>
  <c r="Z17"/>
  <c r="AA17"/>
  <c r="AB17"/>
  <c r="AC17"/>
  <c r="AD17"/>
  <c r="AE17"/>
  <c r="AE16" s="1"/>
  <c r="AF17"/>
  <c r="AG17"/>
  <c r="AH17"/>
  <c r="AI17"/>
  <c r="AJ17"/>
  <c r="AK17"/>
  <c r="AL17"/>
  <c r="AM17"/>
  <c r="AM16" s="1"/>
  <c r="AN17"/>
  <c r="AO17"/>
  <c r="AP17"/>
  <c r="AQ17"/>
  <c r="AQ16" s="1"/>
  <c r="AR17"/>
  <c r="AS17"/>
  <c r="V17"/>
  <c r="D17"/>
  <c r="D16" s="1"/>
  <c r="E17"/>
  <c r="F17"/>
  <c r="G17"/>
  <c r="H17"/>
  <c r="H16" s="1"/>
  <c r="I17"/>
  <c r="J17"/>
  <c r="K17"/>
  <c r="K16" s="1"/>
  <c r="L17"/>
  <c r="M17"/>
  <c r="N17"/>
  <c r="O17"/>
  <c r="P17"/>
  <c r="P16" s="1"/>
  <c r="Q17"/>
  <c r="R17"/>
  <c r="S17"/>
  <c r="C17"/>
  <c r="Y16"/>
  <c r="AC16"/>
  <c r="AG16"/>
  <c r="AH16"/>
  <c r="AJ16"/>
  <c r="AK16"/>
  <c r="AL16"/>
  <c r="AN16"/>
  <c r="AO16"/>
  <c r="AP16"/>
  <c r="AR16"/>
  <c r="AS16"/>
  <c r="J16"/>
  <c r="M16"/>
  <c r="Q16"/>
  <c r="R16"/>
  <c r="AT19"/>
  <c r="AT20"/>
  <c r="F17" i="3"/>
  <c r="G17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V23"/>
  <c r="D23"/>
  <c r="E23"/>
  <c r="F23"/>
  <c r="G23"/>
  <c r="H23"/>
  <c r="I23"/>
  <c r="J23"/>
  <c r="K23"/>
  <c r="L23"/>
  <c r="M23"/>
  <c r="N23"/>
  <c r="O23"/>
  <c r="P23"/>
  <c r="Q23"/>
  <c r="R23"/>
  <c r="S23"/>
  <c r="C23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V17"/>
  <c r="D17"/>
  <c r="E17"/>
  <c r="H17"/>
  <c r="I17"/>
  <c r="J17"/>
  <c r="K17"/>
  <c r="L17"/>
  <c r="M17"/>
  <c r="N17"/>
  <c r="O17"/>
  <c r="P17"/>
  <c r="Q17"/>
  <c r="R17"/>
  <c r="S17"/>
  <c r="C17"/>
  <c r="V7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V12"/>
  <c r="D12"/>
  <c r="E12"/>
  <c r="F12"/>
  <c r="G12"/>
  <c r="H12"/>
  <c r="I12"/>
  <c r="J12"/>
  <c r="K12"/>
  <c r="L12"/>
  <c r="M12"/>
  <c r="N12"/>
  <c r="O12"/>
  <c r="P12"/>
  <c r="Q12"/>
  <c r="R12"/>
  <c r="S12"/>
  <c r="C12"/>
  <c r="AU14"/>
  <c r="W26" i="2"/>
  <c r="Y26"/>
  <c r="Z26"/>
  <c r="AA26"/>
  <c r="AB26"/>
  <c r="AC26"/>
  <c r="AD26"/>
  <c r="AF26"/>
  <c r="AG26"/>
  <c r="AH26"/>
  <c r="AI26"/>
  <c r="AJ26"/>
  <c r="AK26"/>
  <c r="AL26"/>
  <c r="AM26"/>
  <c r="AN26"/>
  <c r="AO26"/>
  <c r="AP26"/>
  <c r="AQ26"/>
  <c r="AR26"/>
  <c r="AS26"/>
  <c r="V26"/>
  <c r="AT32"/>
  <c r="AT31"/>
  <c r="AS30"/>
  <c r="AR30"/>
  <c r="AQ30"/>
  <c r="AP30"/>
  <c r="AO30"/>
  <c r="AN30"/>
  <c r="AM30"/>
  <c r="AL30"/>
  <c r="AK30"/>
  <c r="AJ30"/>
  <c r="AI30"/>
  <c r="AH30"/>
  <c r="AG30"/>
  <c r="AF30"/>
  <c r="AE30"/>
  <c r="AE26" s="1"/>
  <c r="AD30"/>
  <c r="AC30"/>
  <c r="AB30"/>
  <c r="AA30"/>
  <c r="Z30"/>
  <c r="Y30"/>
  <c r="X30"/>
  <c r="X26" s="1"/>
  <c r="W30"/>
  <c r="V30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V27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V15"/>
  <c r="D15"/>
  <c r="E15"/>
  <c r="F15"/>
  <c r="G15"/>
  <c r="H15"/>
  <c r="I15"/>
  <c r="J15"/>
  <c r="K15"/>
  <c r="L15"/>
  <c r="M15"/>
  <c r="N15"/>
  <c r="O15"/>
  <c r="P15"/>
  <c r="Q15"/>
  <c r="R15"/>
  <c r="S15"/>
  <c r="C15"/>
  <c r="C10" i="4"/>
  <c r="D22"/>
  <c r="E22"/>
  <c r="E16" s="1"/>
  <c r="F22"/>
  <c r="F16" s="1"/>
  <c r="G22"/>
  <c r="H22"/>
  <c r="I22"/>
  <c r="I16" s="1"/>
  <c r="J22"/>
  <c r="K22"/>
  <c r="L22"/>
  <c r="M22"/>
  <c r="N22"/>
  <c r="N16" s="1"/>
  <c r="O22"/>
  <c r="P22"/>
  <c r="Q22"/>
  <c r="R22"/>
  <c r="S22"/>
  <c r="W22"/>
  <c r="X22"/>
  <c r="X16" s="1"/>
  <c r="Y22"/>
  <c r="Z22"/>
  <c r="Z16" s="1"/>
  <c r="AA22"/>
  <c r="AB22"/>
  <c r="AB16" s="1"/>
  <c r="AC22"/>
  <c r="AD22"/>
  <c r="AD16" s="1"/>
  <c r="AE22"/>
  <c r="AF22"/>
  <c r="AF16" s="1"/>
  <c r="AG22"/>
  <c r="AH22"/>
  <c r="AI22"/>
  <c r="AJ22"/>
  <c r="AK22"/>
  <c r="AL22"/>
  <c r="AM22"/>
  <c r="AN22"/>
  <c r="AO22"/>
  <c r="AP22"/>
  <c r="AQ22"/>
  <c r="AR22"/>
  <c r="AS22"/>
  <c r="O16" l="1"/>
  <c r="G16"/>
  <c r="L16"/>
  <c r="C16"/>
  <c r="S16"/>
  <c r="AA16"/>
  <c r="V16"/>
  <c r="AI16"/>
  <c r="AT30" i="2"/>
  <c r="AT27" i="4"/>
  <c r="AT28"/>
  <c r="AT14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V10"/>
  <c r="D10"/>
  <c r="E10"/>
  <c r="F10"/>
  <c r="G10"/>
  <c r="H10"/>
  <c r="I10"/>
  <c r="J10"/>
  <c r="K10"/>
  <c r="L10"/>
  <c r="M10"/>
  <c r="N10"/>
  <c r="O10"/>
  <c r="P10"/>
  <c r="Q10"/>
  <c r="R10"/>
  <c r="S10"/>
  <c r="AT11"/>
  <c r="AT9"/>
  <c r="W7" i="3" l="1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D7"/>
  <c r="E7"/>
  <c r="F7"/>
  <c r="G7"/>
  <c r="H7"/>
  <c r="I7"/>
  <c r="J7"/>
  <c r="K7"/>
  <c r="L7"/>
  <c r="M7"/>
  <c r="N7"/>
  <c r="O7"/>
  <c r="P7"/>
  <c r="Q7"/>
  <c r="R7"/>
  <c r="S7"/>
  <c r="C7"/>
  <c r="C25"/>
  <c r="AU27"/>
  <c r="AU28"/>
  <c r="AU29"/>
  <c r="AH16"/>
  <c r="W25"/>
  <c r="X25"/>
  <c r="Y25"/>
  <c r="Z25"/>
  <c r="AA25"/>
  <c r="AB25"/>
  <c r="AC25"/>
  <c r="AD25"/>
  <c r="AE25"/>
  <c r="AF25"/>
  <c r="AG25"/>
  <c r="AH25"/>
  <c r="AI25"/>
  <c r="AI16" s="1"/>
  <c r="AJ25"/>
  <c r="AK25"/>
  <c r="AL25"/>
  <c r="AL16" s="1"/>
  <c r="AM25"/>
  <c r="AN25"/>
  <c r="AO25"/>
  <c r="AP25"/>
  <c r="AP16" s="1"/>
  <c r="AQ25"/>
  <c r="AR25"/>
  <c r="AR16" s="1"/>
  <c r="AS25"/>
  <c r="AT25"/>
  <c r="AT16" s="1"/>
  <c r="V25"/>
  <c r="V16" s="1"/>
  <c r="D25"/>
  <c r="D16" s="1"/>
  <c r="E25"/>
  <c r="F25"/>
  <c r="G25"/>
  <c r="H25"/>
  <c r="H16" s="1"/>
  <c r="I25"/>
  <c r="J25"/>
  <c r="K25"/>
  <c r="L25"/>
  <c r="L16" s="1"/>
  <c r="M25"/>
  <c r="N25"/>
  <c r="O25"/>
  <c r="P25"/>
  <c r="Q25"/>
  <c r="R25"/>
  <c r="S25"/>
  <c r="AU26"/>
  <c r="W16"/>
  <c r="AA16"/>
  <c r="AB16"/>
  <c r="AF16"/>
  <c r="AJ16"/>
  <c r="AM16"/>
  <c r="AN16"/>
  <c r="AQ16"/>
  <c r="AU24"/>
  <c r="K16"/>
  <c r="P16"/>
  <c r="R16"/>
  <c r="S16"/>
  <c r="AU22"/>
  <c r="AU19"/>
  <c r="AU20"/>
  <c r="AU21"/>
  <c r="AU18"/>
  <c r="AU13"/>
  <c r="AU9"/>
  <c r="AU10"/>
  <c r="AU11"/>
  <c r="AU8"/>
  <c r="AS16" l="1"/>
  <c r="AO16"/>
  <c r="Q16"/>
  <c r="AG16"/>
  <c r="AK16"/>
  <c r="M16"/>
  <c r="I16"/>
  <c r="E16"/>
  <c r="Y16"/>
  <c r="X16"/>
  <c r="AE16"/>
  <c r="N16"/>
  <c r="AD16"/>
  <c r="Z16"/>
  <c r="C16"/>
  <c r="AC16"/>
  <c r="J16"/>
  <c r="F16"/>
  <c r="O16"/>
  <c r="G16"/>
  <c r="AU25"/>
  <c r="AT29" i="2"/>
  <c r="AT28"/>
  <c r="Y11"/>
  <c r="C11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  <c r="AT15" l="1"/>
  <c r="AT7"/>
  <c r="W9" i="1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V9"/>
  <c r="AT17"/>
  <c r="AT18"/>
  <c r="AT19"/>
  <c r="AT20"/>
  <c r="AT21"/>
  <c r="AT22"/>
  <c r="AT23"/>
  <c r="AT24"/>
  <c r="AT25"/>
  <c r="AT11"/>
  <c r="AT12"/>
  <c r="AT13"/>
  <c r="AT14"/>
  <c r="AT15"/>
  <c r="AT16"/>
  <c r="AT10"/>
  <c r="AO11" i="2"/>
  <c r="AP11"/>
  <c r="AQ11"/>
  <c r="AR11"/>
  <c r="AS11"/>
  <c r="AC15" i="4"/>
  <c r="AH15"/>
  <c r="AL15"/>
  <c r="AP15"/>
  <c r="W15"/>
  <c r="Y15"/>
  <c r="Z15"/>
  <c r="AA15"/>
  <c r="AB15"/>
  <c r="AD15"/>
  <c r="AE15"/>
  <c r="AF15"/>
  <c r="AG15"/>
  <c r="AI15"/>
  <c r="AJ15"/>
  <c r="AK15"/>
  <c r="AM15"/>
  <c r="AN15"/>
  <c r="AO15"/>
  <c r="AQ15"/>
  <c r="AR15"/>
  <c r="AS15"/>
  <c r="V15"/>
  <c r="E15"/>
  <c r="F15"/>
  <c r="G15"/>
  <c r="H15"/>
  <c r="I15"/>
  <c r="J15"/>
  <c r="K15"/>
  <c r="L15"/>
  <c r="M15"/>
  <c r="N15"/>
  <c r="P15"/>
  <c r="Q15"/>
  <c r="R15"/>
  <c r="D15"/>
  <c r="O15"/>
  <c r="S15"/>
  <c r="C15"/>
  <c r="C29" s="1"/>
  <c r="AT8"/>
  <c r="AT12"/>
  <c r="AT13"/>
  <c r="AT18"/>
  <c r="AT21"/>
  <c r="AT23"/>
  <c r="AT24"/>
  <c r="AT25"/>
  <c r="AT26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  <c r="AI15" i="3"/>
  <c r="AJ15"/>
  <c r="AK15"/>
  <c r="AK30" s="1"/>
  <c r="AL15"/>
  <c r="AM15"/>
  <c r="AN15"/>
  <c r="AO15"/>
  <c r="AP15"/>
  <c r="AQ15"/>
  <c r="AR15"/>
  <c r="AS15"/>
  <c r="AS30" s="1"/>
  <c r="D15"/>
  <c r="D30" s="1"/>
  <c r="E15"/>
  <c r="E30" s="1"/>
  <c r="F15"/>
  <c r="F30" s="1"/>
  <c r="G15"/>
  <c r="G30" s="1"/>
  <c r="H15"/>
  <c r="H30" s="1"/>
  <c r="I15"/>
  <c r="I30" s="1"/>
  <c r="J15"/>
  <c r="J30" s="1"/>
  <c r="K15"/>
  <c r="K30" s="1"/>
  <c r="L15"/>
  <c r="L30" s="1"/>
  <c r="M15"/>
  <c r="M30" s="1"/>
  <c r="N15"/>
  <c r="N30" s="1"/>
  <c r="O15"/>
  <c r="O30" s="1"/>
  <c r="P15"/>
  <c r="P30" s="1"/>
  <c r="Q15"/>
  <c r="Q30" s="1"/>
  <c r="R15"/>
  <c r="R30" s="1"/>
  <c r="S15"/>
  <c r="S30" s="1"/>
  <c r="C15"/>
  <c r="C30" s="1"/>
  <c r="W25" i="2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W11"/>
  <c r="X11"/>
  <c r="Z11"/>
  <c r="AA11"/>
  <c r="AB11"/>
  <c r="AC11"/>
  <c r="AD11"/>
  <c r="AE11"/>
  <c r="AF11"/>
  <c r="AG11"/>
  <c r="AH11"/>
  <c r="AI11"/>
  <c r="AJ11"/>
  <c r="AK11"/>
  <c r="AL11"/>
  <c r="AM11"/>
  <c r="AN11"/>
  <c r="V11"/>
  <c r="D11"/>
  <c r="E11"/>
  <c r="E33" s="1"/>
  <c r="F11"/>
  <c r="G11"/>
  <c r="H11"/>
  <c r="I11"/>
  <c r="I33" s="1"/>
  <c r="J11"/>
  <c r="J33" s="1"/>
  <c r="K11"/>
  <c r="L11"/>
  <c r="M11"/>
  <c r="M33" s="1"/>
  <c r="N11"/>
  <c r="O11"/>
  <c r="P11"/>
  <c r="Q11"/>
  <c r="R11"/>
  <c r="S11"/>
  <c r="AT17"/>
  <c r="AT18"/>
  <c r="AT19"/>
  <c r="AT20"/>
  <c r="AT21"/>
  <c r="AT22"/>
  <c r="AT23"/>
  <c r="AT24"/>
  <c r="AT16"/>
  <c r="AT13"/>
  <c r="AT14"/>
  <c r="AT12"/>
  <c r="AT8"/>
  <c r="AT9"/>
  <c r="AT10"/>
  <c r="D9" i="1"/>
  <c r="E9"/>
  <c r="F9"/>
  <c r="G9"/>
  <c r="H9"/>
  <c r="I9"/>
  <c r="J9"/>
  <c r="K9"/>
  <c r="L9"/>
  <c r="M9"/>
  <c r="N9"/>
  <c r="O9"/>
  <c r="P9"/>
  <c r="Q9"/>
  <c r="R9"/>
  <c r="S9"/>
  <c r="C9"/>
  <c r="AR26"/>
  <c r="AS26"/>
  <c r="AR8"/>
  <c r="AS8"/>
  <c r="J29" i="4" l="1"/>
  <c r="AH29"/>
  <c r="AL29"/>
  <c r="Q29"/>
  <c r="R29"/>
  <c r="M29"/>
  <c r="I29"/>
  <c r="AP29"/>
  <c r="O29"/>
  <c r="AC29"/>
  <c r="K29"/>
  <c r="G29"/>
  <c r="AS29"/>
  <c r="AO29"/>
  <c r="AK29"/>
  <c r="AG29"/>
  <c r="P29"/>
  <c r="L29"/>
  <c r="AQ29"/>
  <c r="AM29"/>
  <c r="AI29"/>
  <c r="AE29"/>
  <c r="AA29"/>
  <c r="AR29"/>
  <c r="AN29"/>
  <c r="AJ29"/>
  <c r="AF29"/>
  <c r="D29"/>
  <c r="X15"/>
  <c r="X29" s="1"/>
  <c r="Z29"/>
  <c r="H29"/>
  <c r="W29"/>
  <c r="N29"/>
  <c r="F29"/>
  <c r="Y29"/>
  <c r="V29"/>
  <c r="AD29"/>
  <c r="E29"/>
  <c r="AB29"/>
  <c r="AT7"/>
  <c r="AC15" i="3"/>
  <c r="AC30" s="1"/>
  <c r="AU23"/>
  <c r="AR30"/>
  <c r="AN30"/>
  <c r="AF15"/>
  <c r="AF30" s="1"/>
  <c r="AG15"/>
  <c r="AG30" s="1"/>
  <c r="AT15"/>
  <c r="AT30" s="1"/>
  <c r="AU12"/>
  <c r="AE15"/>
  <c r="AE30" s="1"/>
  <c r="AA15"/>
  <c r="AA30" s="1"/>
  <c r="W15"/>
  <c r="W30" s="1"/>
  <c r="AU7"/>
  <c r="AJ30"/>
  <c r="AO30"/>
  <c r="AB15"/>
  <c r="AB30" s="1"/>
  <c r="X15"/>
  <c r="X30" s="1"/>
  <c r="AP30"/>
  <c r="AL30"/>
  <c r="AH15"/>
  <c r="AH30" s="1"/>
  <c r="AD15"/>
  <c r="AD30" s="1"/>
  <c r="AT11" i="2"/>
  <c r="N33"/>
  <c r="F33"/>
  <c r="AQ33"/>
  <c r="AR33"/>
  <c r="AO33"/>
  <c r="AS33"/>
  <c r="AP33"/>
  <c r="AT27"/>
  <c r="AT17" i="4"/>
  <c r="AT22"/>
  <c r="AT16"/>
  <c r="AT15"/>
  <c r="S29"/>
  <c r="AT10"/>
  <c r="Y15" i="3"/>
  <c r="Y30" s="1"/>
  <c r="V15"/>
  <c r="V30" s="1"/>
  <c r="Z15"/>
  <c r="Z30" s="1"/>
  <c r="AQ30"/>
  <c r="AM30"/>
  <c r="AI30"/>
  <c r="AU17"/>
  <c r="Q33" i="2"/>
  <c r="R33"/>
  <c r="G33"/>
  <c r="AF33"/>
  <c r="X33"/>
  <c r="S33"/>
  <c r="O33"/>
  <c r="C33"/>
  <c r="K33"/>
  <c r="L33"/>
  <c r="AL33"/>
  <c r="H33"/>
  <c r="P33"/>
  <c r="D33"/>
  <c r="W33"/>
  <c r="AH33"/>
  <c r="AM33"/>
  <c r="AN33"/>
  <c r="AJ33"/>
  <c r="AB33"/>
  <c r="AD33"/>
  <c r="AI33"/>
  <c r="AE33"/>
  <c r="AA33"/>
  <c r="AK33"/>
  <c r="AG33"/>
  <c r="AC33"/>
  <c r="Y33"/>
  <c r="Z33"/>
  <c r="AR9" i="1"/>
  <c r="AS9"/>
  <c r="C26"/>
  <c r="AU15" i="3" l="1"/>
  <c r="AU16"/>
  <c r="AU30"/>
  <c r="V25" i="2"/>
  <c r="V33" s="1"/>
  <c r="AT33" s="1"/>
  <c r="AT26"/>
  <c r="AM26" i="1"/>
  <c r="AM8"/>
  <c r="AL26"/>
  <c r="AL8"/>
  <c r="AI26"/>
  <c r="AI8"/>
  <c r="AF8"/>
  <c r="AF26"/>
  <c r="W8"/>
  <c r="W26"/>
  <c r="R26"/>
  <c r="R8"/>
  <c r="P8"/>
  <c r="P26"/>
  <c r="N26"/>
  <c r="N8"/>
  <c r="L26"/>
  <c r="L8"/>
  <c r="J26"/>
  <c r="J8"/>
  <c r="H26"/>
  <c r="H8"/>
  <c r="F8"/>
  <c r="F26"/>
  <c r="D26"/>
  <c r="D8"/>
  <c r="S26"/>
  <c r="S8"/>
  <c r="Q26"/>
  <c r="Q8"/>
  <c r="O26"/>
  <c r="O8"/>
  <c r="M26"/>
  <c r="M8"/>
  <c r="K26"/>
  <c r="K8"/>
  <c r="I26"/>
  <c r="I8"/>
  <c r="G8"/>
  <c r="G26"/>
  <c r="E8"/>
  <c r="E26"/>
  <c r="C8"/>
  <c r="AP26"/>
  <c r="AP8"/>
  <c r="AJ26"/>
  <c r="AJ8"/>
  <c r="AA26"/>
  <c r="AA8"/>
  <c r="AQ8"/>
  <c r="AQ26"/>
  <c r="AN26"/>
  <c r="AN8"/>
  <c r="AH26"/>
  <c r="AH8"/>
  <c r="AE26"/>
  <c r="AE8"/>
  <c r="AD26"/>
  <c r="AD8"/>
  <c r="AB8"/>
  <c r="AB26"/>
  <c r="Z8"/>
  <c r="Z26"/>
  <c r="X26"/>
  <c r="X8"/>
  <c r="V26"/>
  <c r="V8"/>
  <c r="AO8"/>
  <c r="AO26"/>
  <c r="AK26"/>
  <c r="AK8"/>
  <c r="AG8"/>
  <c r="AG26"/>
  <c r="AC26"/>
  <c r="AC8"/>
  <c r="Y26"/>
  <c r="Y8"/>
  <c r="AT9"/>
  <c r="AT8" l="1"/>
  <c r="AT26"/>
  <c r="AT25" i="2"/>
</calcChain>
</file>

<file path=xl/sharedStrings.xml><?xml version="1.0" encoding="utf-8"?>
<sst xmlns="http://schemas.openxmlformats.org/spreadsheetml/2006/main" count="422" uniqueCount="179">
  <si>
    <r>
      <rPr>
        <b/>
        <sz val="14"/>
        <rFont val="Times New Roman"/>
        <family val="1"/>
      </rPr>
      <t>Календарный учебный график</t>
    </r>
  </si>
  <si>
    <r>
      <rPr>
        <b/>
        <sz val="11"/>
        <rFont val="Times New Roman"/>
        <family val="1"/>
      </rPr>
      <t>Индекс</t>
    </r>
  </si>
  <si>
    <r>
      <rPr>
        <b/>
        <sz val="10"/>
        <rFont val="Times New Roman"/>
        <family val="1"/>
      </rPr>
      <t>Компоненты программы</t>
    </r>
  </si>
  <si>
    <r>
      <rPr>
        <sz val="8"/>
        <rFont val="Times New Roman"/>
        <family val="1"/>
      </rPr>
      <t>сентябрь</t>
    </r>
  </si>
  <si>
    <r>
      <rPr>
        <sz val="8"/>
        <rFont val="Times New Roman"/>
        <family val="1"/>
      </rPr>
      <t>октябрь</t>
    </r>
  </si>
  <si>
    <r>
      <rPr>
        <sz val="8"/>
        <rFont val="Times New Roman"/>
        <family val="1"/>
      </rPr>
      <t>ноябрь</t>
    </r>
  </si>
  <si>
    <r>
      <rPr>
        <sz val="8"/>
        <rFont val="Times New Roman"/>
        <family val="1"/>
      </rPr>
      <t>декабрь</t>
    </r>
  </si>
  <si>
    <r>
      <rPr>
        <sz val="8"/>
        <rFont val="Times New Roman"/>
        <family val="1"/>
      </rPr>
      <t>январь</t>
    </r>
  </si>
  <si>
    <r>
      <rPr>
        <sz val="8"/>
        <rFont val="Times New Roman"/>
        <family val="1"/>
      </rPr>
      <t>февраль</t>
    </r>
  </si>
  <si>
    <r>
      <rPr>
        <sz val="8"/>
        <rFont val="Times New Roman"/>
        <family val="1"/>
      </rPr>
      <t>март</t>
    </r>
  </si>
  <si>
    <r>
      <rPr>
        <sz val="8"/>
        <rFont val="Times New Roman"/>
        <family val="1"/>
      </rPr>
      <t>апрель</t>
    </r>
  </si>
  <si>
    <r>
      <rPr>
        <sz val="8"/>
        <rFont val="Times New Roman"/>
        <family val="1"/>
      </rPr>
      <t>май</t>
    </r>
  </si>
  <si>
    <r>
      <rPr>
        <sz val="8"/>
        <rFont val="Times New Roman"/>
        <family val="1"/>
      </rPr>
      <t>июнь</t>
    </r>
  </si>
  <si>
    <r>
      <rPr>
        <b/>
        <sz val="8"/>
        <rFont val="Times New Roman"/>
        <family val="1"/>
      </rPr>
      <t>Всего часов</t>
    </r>
  </si>
  <si>
    <r>
      <rPr>
        <sz val="8"/>
        <rFont val="Times New Roman"/>
        <family val="1"/>
      </rPr>
      <t>Номера календарных недель</t>
    </r>
  </si>
  <si>
    <r>
      <rPr>
        <sz val="8"/>
        <rFont val="Times New Roman"/>
        <family val="1"/>
      </rPr>
      <t>Порядковые номера недель учебного года</t>
    </r>
  </si>
  <si>
    <r>
      <rPr>
        <b/>
        <sz val="8"/>
        <rFont val="Times New Roman"/>
        <family val="1"/>
      </rPr>
      <t>Общие дисциплины</t>
    </r>
  </si>
  <si>
    <r>
      <rPr>
        <sz val="8"/>
        <rFont val="Times New Roman"/>
        <family val="1"/>
      </rPr>
      <t>ОУДБ.01</t>
    </r>
  </si>
  <si>
    <r>
      <rPr>
        <sz val="8"/>
        <rFont val="Times New Roman"/>
        <family val="1"/>
      </rPr>
      <t>Русский язык</t>
    </r>
  </si>
  <si>
    <r>
      <rPr>
        <sz val="8"/>
        <rFont val="Times New Roman"/>
        <family val="1"/>
      </rPr>
      <t>ОУДБ.02</t>
    </r>
  </si>
  <si>
    <r>
      <rPr>
        <sz val="8"/>
        <rFont val="Times New Roman"/>
        <family val="1"/>
      </rPr>
      <t>Литература</t>
    </r>
  </si>
  <si>
    <r>
      <rPr>
        <sz val="8"/>
        <rFont val="Times New Roman"/>
        <family val="1"/>
      </rPr>
      <t>ОУДБ.03</t>
    </r>
  </si>
  <si>
    <r>
      <rPr>
        <sz val="8"/>
        <rFont val="Times New Roman"/>
        <family val="1"/>
      </rPr>
      <t>Иностранный язык</t>
    </r>
  </si>
  <si>
    <r>
      <rPr>
        <sz val="8"/>
        <rFont val="Times New Roman"/>
        <family val="1"/>
      </rPr>
      <t>ОУДБ.04</t>
    </r>
  </si>
  <si>
    <r>
      <rPr>
        <sz val="8"/>
        <rFont val="Times New Roman"/>
        <family val="1"/>
      </rPr>
      <t>История</t>
    </r>
  </si>
  <si>
    <r>
      <rPr>
        <sz val="8"/>
        <rFont val="Times New Roman"/>
        <family val="1"/>
      </rPr>
      <t>ОУДБ.05</t>
    </r>
  </si>
  <si>
    <r>
      <rPr>
        <sz val="8"/>
        <rFont val="Times New Roman"/>
        <family val="1"/>
      </rPr>
      <t>Физическая культура</t>
    </r>
  </si>
  <si>
    <r>
      <rPr>
        <sz val="8"/>
        <rFont val="Times New Roman"/>
        <family val="1"/>
      </rPr>
      <t>ОУДБ.06</t>
    </r>
  </si>
  <si>
    <r>
      <rPr>
        <sz val="8"/>
        <rFont val="Times New Roman"/>
        <family val="1"/>
      </rPr>
      <t>Химия</t>
    </r>
  </si>
  <si>
    <r>
      <rPr>
        <b/>
        <sz val="8"/>
        <rFont val="Times New Roman"/>
        <family val="1"/>
      </rPr>
      <t>Всего час. в неделю учебных занятий</t>
    </r>
  </si>
  <si>
    <r>
      <rPr>
        <b/>
        <sz val="14"/>
        <rFont val="Times New Roman"/>
        <family val="1"/>
      </rPr>
      <t>Второй курс</t>
    </r>
  </si>
  <si>
    <r>
      <rPr>
        <b/>
        <sz val="8"/>
        <rFont val="Times New Roman"/>
        <family val="1"/>
      </rPr>
      <t>ОГСЭ.00</t>
    </r>
  </si>
  <si>
    <r>
      <rPr>
        <b/>
        <sz val="8"/>
        <rFont val="Times New Roman"/>
        <family val="1"/>
      </rPr>
      <t xml:space="preserve">Общий гуманитарный и социально- экономический
</t>
    </r>
    <r>
      <rPr>
        <b/>
        <sz val="8"/>
        <rFont val="Times New Roman"/>
        <family val="1"/>
      </rPr>
      <t>цикл</t>
    </r>
  </si>
  <si>
    <r>
      <rPr>
        <sz val="8"/>
        <rFont val="Times New Roman"/>
        <family val="1"/>
      </rPr>
      <t>Иностранный язык в профессиональной деятельности</t>
    </r>
  </si>
  <si>
    <r>
      <rPr>
        <b/>
        <sz val="8"/>
        <rFont val="Times New Roman"/>
        <family val="1"/>
      </rPr>
      <t>ЕН.00</t>
    </r>
  </si>
  <si>
    <r>
      <rPr>
        <b/>
        <sz val="8"/>
        <rFont val="Times New Roman"/>
        <family val="1"/>
      </rPr>
      <t>Математический и общий естественно- научный цикл</t>
    </r>
  </si>
  <si>
    <r>
      <rPr>
        <b/>
        <sz val="8"/>
        <rFont val="Times New Roman"/>
        <family val="1"/>
      </rPr>
      <t>ОП.00</t>
    </r>
  </si>
  <si>
    <r>
      <rPr>
        <b/>
        <sz val="8"/>
        <rFont val="Times New Roman"/>
        <family val="1"/>
      </rPr>
      <t>П.00</t>
    </r>
  </si>
  <si>
    <r>
      <rPr>
        <b/>
        <sz val="8"/>
        <rFont val="Times New Roman"/>
        <family val="1"/>
      </rPr>
      <t>Профессиональны й цикл</t>
    </r>
  </si>
  <si>
    <r>
      <rPr>
        <b/>
        <sz val="8"/>
        <rFont val="Times New Roman"/>
        <family val="1"/>
      </rPr>
      <t>ПМ.00</t>
    </r>
  </si>
  <si>
    <r>
      <rPr>
        <b/>
        <sz val="8"/>
        <rFont val="Times New Roman"/>
        <family val="1"/>
      </rPr>
      <t>Профессиональны е модули</t>
    </r>
  </si>
  <si>
    <r>
      <rPr>
        <b/>
        <sz val="8"/>
        <rFont val="Times New Roman"/>
        <family val="1"/>
      </rPr>
      <t>ПМ.01</t>
    </r>
  </si>
  <si>
    <r>
      <rPr>
        <sz val="8"/>
        <rFont val="Times New Roman"/>
        <family val="1"/>
      </rPr>
      <t>Учебная практика</t>
    </r>
  </si>
  <si>
    <r>
      <rPr>
        <sz val="8"/>
        <rFont val="Times New Roman"/>
        <family val="1"/>
      </rPr>
      <t xml:space="preserve">Промежуточная
</t>
    </r>
    <r>
      <rPr>
        <sz val="8"/>
        <rFont val="Times New Roman"/>
        <family val="1"/>
      </rPr>
      <t>аттестация</t>
    </r>
  </si>
  <si>
    <r>
      <rPr>
        <b/>
        <sz val="14"/>
        <rFont val="Times New Roman"/>
        <family val="1"/>
      </rPr>
      <t>Третий курс</t>
    </r>
  </si>
  <si>
    <r>
      <rPr>
        <b/>
        <sz val="8"/>
        <rFont val="Times New Roman"/>
        <family val="1"/>
      </rPr>
      <t>Общий гуманитарный и социально- экономический цикл</t>
    </r>
  </si>
  <si>
    <r>
      <rPr>
        <sz val="8"/>
        <rFont val="Times New Roman"/>
        <family val="1"/>
      </rPr>
      <t>ОГСЭ.03</t>
    </r>
  </si>
  <si>
    <r>
      <rPr>
        <sz val="8"/>
        <rFont val="Times New Roman"/>
        <family val="1"/>
      </rPr>
      <t>ОГСЭ.04</t>
    </r>
  </si>
  <si>
    <r>
      <rPr>
        <b/>
        <sz val="8"/>
        <rFont val="Times New Roman"/>
        <family val="1"/>
      </rPr>
      <t xml:space="preserve">Профессиональ-
</t>
    </r>
    <r>
      <rPr>
        <b/>
        <sz val="8"/>
        <rFont val="Times New Roman"/>
        <family val="1"/>
      </rPr>
      <t>ный цикл</t>
    </r>
  </si>
  <si>
    <r>
      <rPr>
        <b/>
        <sz val="8"/>
        <rFont val="Times New Roman"/>
        <family val="1"/>
      </rPr>
      <t>Профессиональ- ные модули</t>
    </r>
  </si>
  <si>
    <r>
      <rPr>
        <sz val="8"/>
        <rFont val="Times New Roman"/>
        <family val="1"/>
      </rPr>
      <t>УП. 01</t>
    </r>
  </si>
  <si>
    <r>
      <rPr>
        <sz val="8"/>
        <rFont val="Times New Roman"/>
        <family val="1"/>
      </rPr>
      <t>ПП.01</t>
    </r>
  </si>
  <si>
    <r>
      <rPr>
        <sz val="8"/>
        <rFont val="Times New Roman"/>
        <family val="1"/>
      </rPr>
      <t>Производственная практика</t>
    </r>
  </si>
  <si>
    <r>
      <rPr>
        <i/>
        <sz val="8"/>
        <rFont val="Times New Roman"/>
        <family val="1"/>
      </rPr>
      <t>ПА 01</t>
    </r>
  </si>
  <si>
    <r>
      <rPr>
        <i/>
        <sz val="8"/>
        <rFont val="Times New Roman"/>
        <family val="1"/>
      </rPr>
      <t xml:space="preserve">Промежуточная аттестация по
</t>
    </r>
    <r>
      <rPr>
        <i/>
        <sz val="8"/>
        <rFont val="Times New Roman"/>
        <family val="1"/>
      </rPr>
      <t>ПМ01</t>
    </r>
  </si>
  <si>
    <r>
      <rPr>
        <b/>
        <sz val="8"/>
        <rFont val="Times New Roman"/>
        <family val="1"/>
      </rPr>
      <t>ПМ.02</t>
    </r>
  </si>
  <si>
    <r>
      <rPr>
        <sz val="8"/>
        <rFont val="Times New Roman"/>
        <family val="1"/>
      </rPr>
      <t>МД.02.01</t>
    </r>
  </si>
  <si>
    <r>
      <rPr>
        <b/>
        <sz val="14"/>
        <rFont val="Times New Roman"/>
        <family val="1"/>
      </rPr>
      <t>Четвертый курс</t>
    </r>
  </si>
  <si>
    <r>
      <rPr>
        <sz val="8"/>
        <rFont val="Times New Roman"/>
        <family val="1"/>
      </rPr>
      <t xml:space="preserve">Иностранный язык в про- фессиональной
</t>
    </r>
    <r>
      <rPr>
        <sz val="8"/>
        <rFont val="Times New Roman"/>
        <family val="1"/>
      </rPr>
      <t>деятельности</t>
    </r>
  </si>
  <si>
    <r>
      <rPr>
        <b/>
        <sz val="8"/>
        <rFont val="Times New Roman"/>
        <family val="1"/>
      </rPr>
      <t>Профессио- нальный цикл</t>
    </r>
  </si>
  <si>
    <r>
      <rPr>
        <b/>
        <sz val="8"/>
        <rFont val="Times New Roman"/>
        <family val="1"/>
      </rPr>
      <t>Профессио- нальные модули</t>
    </r>
  </si>
  <si>
    <r>
      <rPr>
        <sz val="8"/>
        <rFont val="Times New Roman"/>
        <family val="1"/>
      </rPr>
      <t>ПП.02</t>
    </r>
  </si>
  <si>
    <r>
      <rPr>
        <sz val="8"/>
        <rFont val="Times New Roman"/>
        <family val="1"/>
      </rPr>
      <t>ГИА.00</t>
    </r>
  </si>
  <si>
    <t>Математика</t>
  </si>
  <si>
    <t>История</t>
  </si>
  <si>
    <t>ОУДБ.07</t>
  </si>
  <si>
    <t>ОУДБ.08</t>
  </si>
  <si>
    <t>Астрономия</t>
  </si>
  <si>
    <t>ОУДБ.09</t>
  </si>
  <si>
    <t>Родной язык</t>
  </si>
  <si>
    <t>ОУДП.10</t>
  </si>
  <si>
    <t>Информатика</t>
  </si>
  <si>
    <t>ОУДП.11</t>
  </si>
  <si>
    <t>Физика</t>
  </si>
  <si>
    <t>УДБ.12</t>
  </si>
  <si>
    <t>ЭК.13</t>
  </si>
  <si>
    <t>ЭК.14</t>
  </si>
  <si>
    <r>
      <t>Актуальные вопросы о</t>
    </r>
    <r>
      <rPr>
        <sz val="8"/>
        <rFont val="Times New Roman"/>
        <family val="1"/>
      </rPr>
      <t>бществознания</t>
    </r>
  </si>
  <si>
    <t>Глобальная география</t>
  </si>
  <si>
    <t>ОГСЭ.01</t>
  </si>
  <si>
    <t>Основы философии</t>
  </si>
  <si>
    <t>ОГСЭ.02</t>
  </si>
  <si>
    <t>ОГСЭ.03</t>
  </si>
  <si>
    <t>ОГСЭ.04</t>
  </si>
  <si>
    <t>ЕН.01</t>
  </si>
  <si>
    <t>ЕН.02</t>
  </si>
  <si>
    <t>ЕН.03</t>
  </si>
  <si>
    <t>ОП.01</t>
  </si>
  <si>
    <t>ОП.02</t>
  </si>
  <si>
    <t>ОП.03</t>
  </si>
  <si>
    <t>Безопасность жизнидеятельности</t>
  </si>
  <si>
    <t>К</t>
  </si>
  <si>
    <t>Иностранный язык в профессиональной деятельности</t>
  </si>
  <si>
    <t>Общепрофессиональный цикл</t>
  </si>
  <si>
    <t>ОП.04</t>
  </si>
  <si>
    <t>ОП.09</t>
  </si>
  <si>
    <r>
      <rPr>
        <sz val="8"/>
        <rFont val="Times New Roman"/>
        <family val="1"/>
      </rPr>
      <t>ОГСЭ.05</t>
    </r>
    <r>
      <rPr>
        <sz val="11"/>
        <color theme="1"/>
        <rFont val="Calibri"/>
        <family val="2"/>
        <charset val="204"/>
        <scheme val="minor"/>
      </rPr>
      <t/>
    </r>
  </si>
  <si>
    <t>Компоненты программы</t>
  </si>
  <si>
    <t>ПМ.03</t>
  </si>
  <si>
    <t>Порядковые номера недель учебного года</t>
  </si>
  <si>
    <r>
      <rPr>
        <b/>
        <sz val="8"/>
        <rFont val="Times New Roman"/>
        <family val="1"/>
      </rPr>
      <t>Общеобразова</t>
    </r>
    <r>
      <rPr>
        <b/>
        <sz val="8"/>
        <rFont val="Times New Roman"/>
        <family val="1"/>
      </rPr>
      <t>тельный цикл</t>
    </r>
  </si>
  <si>
    <r>
      <rPr>
        <sz val="8"/>
        <rFont val="Times New Roman"/>
        <family val="1"/>
      </rPr>
      <t>Основы безопасности жизнедеятель</t>
    </r>
    <r>
      <rPr>
        <sz val="8"/>
        <rFont val="Times New Roman"/>
        <family val="1"/>
      </rPr>
      <t>ности</t>
    </r>
  </si>
  <si>
    <t>ЭК.15</t>
  </si>
  <si>
    <t>Россия-моя история</t>
  </si>
  <si>
    <r>
      <t>Утверждаю:
Директор ГБПОУ «ТПТ»
______________ А.А.Ляпкин
«</t>
    </r>
    <r>
      <rPr>
        <u/>
        <sz val="14"/>
        <color rgb="FF000000"/>
        <rFont val="Times New Roman"/>
        <family val="1"/>
        <charset val="204"/>
      </rPr>
      <t xml:space="preserve"> 30 </t>
    </r>
    <r>
      <rPr>
        <sz val="14"/>
        <color rgb="FF000000"/>
        <rFont val="Times New Roman"/>
        <family val="1"/>
        <charset val="204"/>
      </rPr>
      <t>»</t>
    </r>
    <r>
      <rPr>
        <u/>
        <sz val="14"/>
        <color rgb="FF000000"/>
        <rFont val="Times New Roman"/>
        <family val="1"/>
        <charset val="204"/>
      </rPr>
      <t xml:space="preserve"> мая </t>
    </r>
    <r>
      <rPr>
        <sz val="14"/>
        <color rgb="FF000000"/>
        <rFont val="Times New Roman"/>
        <family val="1"/>
        <charset val="204"/>
      </rPr>
      <t>20</t>
    </r>
    <r>
      <rPr>
        <u/>
        <sz val="14"/>
        <color rgb="FF000000"/>
        <rFont val="Times New Roman"/>
        <family val="1"/>
        <charset val="204"/>
      </rPr>
      <t>22</t>
    </r>
    <r>
      <rPr>
        <sz val="14"/>
        <color rgb="FF000000"/>
        <rFont val="Times New Roman"/>
        <family val="1"/>
        <charset val="204"/>
      </rPr>
      <t xml:space="preserve"> г.
</t>
    </r>
  </si>
  <si>
    <t>Инженерная графика</t>
  </si>
  <si>
    <t>Техническая механика</t>
  </si>
  <si>
    <t>ОП.06</t>
  </si>
  <si>
    <t>ОП.12</t>
  </si>
  <si>
    <t>ОП.14</t>
  </si>
  <si>
    <t>ПМ.05</t>
  </si>
  <si>
    <t>Выполнение работ по одной или нескольким профессиям рабочих, должностям служащих</t>
  </si>
  <si>
    <t>МДК 01.01</t>
  </si>
  <si>
    <t>МДК 01.02</t>
  </si>
  <si>
    <t>УП.01</t>
  </si>
  <si>
    <t>Учебная практика</t>
  </si>
  <si>
    <t xml:space="preserve">Выполнение работ по одной или нескольким профессиям рабочих, должностям служащих </t>
  </si>
  <si>
    <t>Производственная практика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</si>
  <si>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</si>
  <si>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</si>
  <si>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</si>
  <si>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</si>
  <si>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</si>
  <si>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</si>
  <si>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</si>
  <si>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</si>
  <si>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</si>
  <si>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</si>
  <si>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Всего часов</t>
  </si>
  <si>
    <t>Номера календарных недель</t>
  </si>
  <si>
    <t>ОП.05</t>
  </si>
  <si>
    <t>Охрана труда</t>
  </si>
  <si>
    <t>ОП.11</t>
  </si>
  <si>
    <t>МДК.03.01</t>
  </si>
  <si>
    <t>МДК.03.02</t>
  </si>
  <si>
    <t>ПП.03</t>
  </si>
  <si>
    <r>
      <rPr>
        <i/>
        <sz val="8"/>
        <rFont val="Times New Roman"/>
        <family val="1"/>
        <charset val="204"/>
      </rPr>
      <t>Промежуточная
аттестация по ПМ 03</t>
    </r>
  </si>
  <si>
    <t>ПМ.04</t>
  </si>
  <si>
    <t>МДК.04.01</t>
  </si>
  <si>
    <t>ПП.04</t>
  </si>
  <si>
    <t>Промежуточная аттестация по ПМ04</t>
  </si>
  <si>
    <r>
      <rPr>
        <b/>
        <sz val="8"/>
        <rFont val="Times New Roman"/>
        <family val="1"/>
      </rPr>
      <t xml:space="preserve">Государственная итоговая
</t>
    </r>
    <r>
      <rPr>
        <b/>
        <sz val="8"/>
        <rFont val="Times New Roman"/>
        <family val="1"/>
      </rPr>
      <t>аттестация</t>
    </r>
  </si>
  <si>
    <t>ПДП.00</t>
  </si>
  <si>
    <t>Преддипломная практика</t>
  </si>
  <si>
    <r>
      <rPr>
        <i/>
        <sz val="8"/>
        <rFont val="Times New Roman"/>
        <family val="1"/>
        <charset val="204"/>
      </rPr>
      <t>Промежуточная аттестация по
ПМ.02</t>
    </r>
  </si>
  <si>
    <t>Экологические основы природопользования</t>
  </si>
  <si>
    <t>Электротехника и электроника</t>
  </si>
  <si>
    <t>Материалы и изделия</t>
  </si>
  <si>
    <t>Основы строительного производства</t>
  </si>
  <si>
    <t>Основы геодезии</t>
  </si>
  <si>
    <t>ОП.07</t>
  </si>
  <si>
    <t>Основы гидравлики, теплотехники и аэродинамики</t>
  </si>
  <si>
    <t>ОП.13</t>
  </si>
  <si>
    <t>Природные и искуственные газы</t>
  </si>
  <si>
    <t>ПМ.01</t>
  </si>
  <si>
    <t>Участие в проектировании систем газораспределения и газопотребления</t>
  </si>
  <si>
    <t>МДК.   01.01</t>
  </si>
  <si>
    <t>Особенности проектирования систем газораспределения и газопотребления</t>
  </si>
  <si>
    <t>Спецтехнология по професии</t>
  </si>
  <si>
    <t>МДК.   04.01</t>
  </si>
  <si>
    <t>Психология общения</t>
  </si>
  <si>
    <t>ОП.08</t>
  </si>
  <si>
    <t>Информационные технологии в профессиональной деятельности</t>
  </si>
  <si>
    <t>ОП.10</t>
  </si>
  <si>
    <t>Экономика организации</t>
  </si>
  <si>
    <t>Реализация проектирования систем газораспределения и газопотребления с использованием компьютерных технологий</t>
  </si>
  <si>
    <t>Организация и выполнение работ по строительству и монтажу систем газораспределения и газопотребления</t>
  </si>
  <si>
    <t>Реализация технологических процессов монтажа систем газораспределения и газопотребления</t>
  </si>
  <si>
    <t>УП.04</t>
  </si>
  <si>
    <t>Правовое обеспечение профессиональной деятельности</t>
  </si>
  <si>
    <t>Менеджмент</t>
  </si>
  <si>
    <t>ОП.15</t>
  </si>
  <si>
    <t>Автоматика и телемеханика</t>
  </si>
  <si>
    <t>МДК.02.01</t>
  </si>
  <si>
    <t>Контроль соответствия качества монтажа систем газораспределения и газопотребления требованиям нормативной и технической документации</t>
  </si>
  <si>
    <t>МДК.02.02</t>
  </si>
  <si>
    <t>Организация, проведение и контроль работ по эксплуатации систем газораспределения и газопотребления</t>
  </si>
  <si>
    <t>Организация и контроль работ по эксплуатации систем газораспределения и газопотребления</t>
  </si>
  <si>
    <t>Специальность 08.02.08 Монтаж и эксплуатация оборудования и систем газоснабжения
Первый курс</t>
  </si>
</sst>
</file>

<file path=xl/styles.xml><?xml version="1.0" encoding="utf-8"?>
<styleSheet xmlns="http://schemas.openxmlformats.org/spreadsheetml/2006/main">
  <numFmts count="1">
    <numFmt numFmtId="164" formatCode="0;[Red]0"/>
  </numFmts>
  <fonts count="28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2"/>
    </font>
    <font>
      <b/>
      <sz val="8"/>
      <color rgb="FF000000"/>
      <name val="Times New Roman"/>
      <family val="2"/>
    </font>
    <font>
      <sz val="8"/>
      <color rgb="FFFF0000"/>
      <name val="Times New Roman"/>
      <family val="2"/>
    </font>
    <font>
      <i/>
      <sz val="8"/>
      <name val="Times New Roman"/>
      <family val="1"/>
      <charset val="204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2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1F1F1"/>
      </patternFill>
    </fill>
    <fill>
      <patternFill patternType="solid">
        <fgColor rgb="FFFAD3B4"/>
      </patternFill>
    </fill>
    <fill>
      <patternFill patternType="solid">
        <f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5" fillId="0" borderId="0"/>
  </cellStyleXfs>
  <cellXfs count="139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textRotation="90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inden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top" wrapText="1" indent="1"/>
    </xf>
    <xf numFmtId="1" fontId="8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 indent="1"/>
    </xf>
    <xf numFmtId="0" fontId="15" fillId="6" borderId="1" xfId="0" applyFont="1" applyFill="1" applyBorder="1" applyAlignment="1">
      <alignment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left" vertical="top" wrapText="1"/>
    </xf>
    <xf numFmtId="1" fontId="8" fillId="4" borderId="1" xfId="0" applyNumberFormat="1" applyFont="1" applyFill="1" applyBorder="1" applyAlignment="1">
      <alignment horizontal="center" vertical="center" shrinkToFit="1"/>
    </xf>
    <xf numFmtId="1" fontId="7" fillId="0" borderId="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shrinkToFit="1"/>
    </xf>
    <xf numFmtId="1" fontId="19" fillId="0" borderId="1" xfId="0" applyNumberFormat="1" applyFont="1" applyFill="1" applyBorder="1" applyAlignment="1">
      <alignment horizontal="center" vertical="center" shrinkToFit="1"/>
    </xf>
    <xf numFmtId="1" fontId="19" fillId="0" borderId="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 shrinkToFit="1"/>
    </xf>
    <xf numFmtId="0" fontId="22" fillId="8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top" wrapText="1"/>
    </xf>
    <xf numFmtId="0" fontId="5" fillId="11" borderId="9" xfId="1" applyNumberFormat="1" applyFont="1" applyFill="1" applyBorder="1" applyAlignment="1" applyProtection="1">
      <alignment horizontal="left" vertical="top" wrapText="1"/>
      <protection locked="0"/>
    </xf>
    <xf numFmtId="0" fontId="5" fillId="11" borderId="9" xfId="1" applyNumberFormat="1" applyFont="1" applyFill="1" applyBorder="1" applyAlignment="1" applyProtection="1">
      <alignment horizontal="left" vertical="center" wrapText="1"/>
      <protection locked="0"/>
    </xf>
    <xf numFmtId="0" fontId="5" fillId="11" borderId="11" xfId="1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 shrinkToFi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shrinkToFit="1"/>
    </xf>
    <xf numFmtId="0" fontId="5" fillId="11" borderId="11" xfId="1" applyNumberFormat="1" applyFont="1" applyFill="1" applyBorder="1" applyAlignment="1" applyProtection="1">
      <alignment horizontal="center" vertical="center"/>
      <protection locked="0"/>
    </xf>
    <xf numFmtId="1" fontId="26" fillId="8" borderId="1" xfId="0" applyNumberFormat="1" applyFont="1" applyFill="1" applyBorder="1" applyAlignment="1">
      <alignment horizontal="center" vertical="center" shrinkToFit="1"/>
    </xf>
    <xf numFmtId="1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shrinkToFit="1"/>
    </xf>
    <xf numFmtId="1" fontId="19" fillId="7" borderId="1" xfId="0" applyNumberFormat="1" applyFont="1" applyFill="1" applyBorder="1" applyAlignment="1">
      <alignment horizontal="center" vertical="center" shrinkToFit="1"/>
    </xf>
    <xf numFmtId="1" fontId="26" fillId="6" borderId="1" xfId="0" applyNumberFormat="1" applyFont="1" applyFill="1" applyBorder="1" applyAlignment="1">
      <alignment horizontal="center" vertical="center" shrinkToFit="1"/>
    </xf>
    <xf numFmtId="1" fontId="19" fillId="8" borderId="1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5" fillId="11" borderId="13" xfId="1" applyNumberFormat="1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>
      <alignment horizontal="center" vertical="center" wrapText="1"/>
    </xf>
    <xf numFmtId="1" fontId="19" fillId="7" borderId="7" xfId="0" applyNumberFormat="1" applyFont="1" applyFill="1" applyBorder="1" applyAlignment="1">
      <alignment horizontal="center" vertical="center" wrapText="1"/>
    </xf>
    <xf numFmtId="0" fontId="10" fillId="7" borderId="12" xfId="1" applyNumberFormat="1" applyFont="1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1" fontId="26" fillId="2" borderId="7" xfId="0" applyNumberFormat="1" applyFont="1" applyFill="1" applyBorder="1" applyAlignment="1">
      <alignment horizontal="center" vertical="center" shrinkToFit="1"/>
    </xf>
    <xf numFmtId="0" fontId="5" fillId="11" borderId="10" xfId="1" applyNumberFormat="1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>
      <alignment horizontal="left" vertical="top" wrapText="1"/>
    </xf>
    <xf numFmtId="0" fontId="6" fillId="12" borderId="12" xfId="1" applyNumberFormat="1" applyFont="1" applyFill="1" applyBorder="1" applyAlignment="1" applyProtection="1">
      <alignment horizontal="left" vertical="top" wrapText="1"/>
      <protection locked="0"/>
    </xf>
    <xf numFmtId="0" fontId="5" fillId="11" borderId="16" xfId="1" applyNumberFormat="1" applyFont="1" applyFill="1" applyBorder="1" applyAlignment="1" applyProtection="1">
      <alignment horizontal="center" vertical="center"/>
      <protection locked="0"/>
    </xf>
    <xf numFmtId="0" fontId="5" fillId="11" borderId="17" xfId="1" applyNumberFormat="1" applyFont="1" applyFill="1" applyBorder="1" applyAlignment="1" applyProtection="1">
      <alignment horizontal="left" vertical="top" wrapText="1"/>
      <protection locked="0"/>
    </xf>
    <xf numFmtId="0" fontId="5" fillId="5" borderId="2" xfId="0" applyFont="1" applyFill="1" applyBorder="1" applyAlignment="1">
      <alignment horizontal="center" vertical="top" wrapText="1"/>
    </xf>
    <xf numFmtId="0" fontId="27" fillId="5" borderId="2" xfId="0" applyFont="1" applyFill="1" applyBorder="1" applyAlignment="1">
      <alignment horizontal="left" vertical="top" wrapText="1"/>
    </xf>
    <xf numFmtId="0" fontId="19" fillId="10" borderId="7" xfId="0" applyFont="1" applyFill="1" applyBorder="1" applyAlignment="1">
      <alignment horizontal="center" vertical="center" wrapText="1"/>
    </xf>
    <xf numFmtId="1" fontId="19" fillId="5" borderId="1" xfId="0" applyNumberFormat="1" applyFont="1" applyFill="1" applyBorder="1" applyAlignment="1">
      <alignment horizontal="center" vertical="center" shrinkToFit="1"/>
    </xf>
    <xf numFmtId="0" fontId="6" fillId="10" borderId="12" xfId="1" applyNumberFormat="1" applyFont="1" applyFill="1" applyBorder="1" applyAlignment="1">
      <alignment horizontal="center" vertical="center"/>
    </xf>
    <xf numFmtId="0" fontId="6" fillId="10" borderId="12" xfId="1" applyNumberFormat="1" applyFont="1" applyFill="1" applyBorder="1" applyAlignment="1" applyProtection="1">
      <alignment horizontal="left" vertical="center" wrapText="1"/>
      <protection locked="0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shrinkToFit="1"/>
    </xf>
    <xf numFmtId="0" fontId="5" fillId="10" borderId="4" xfId="0" applyFont="1" applyFill="1" applyBorder="1" applyAlignment="1">
      <alignment horizontal="center" vertical="top" wrapText="1"/>
    </xf>
    <xf numFmtId="0" fontId="15" fillId="10" borderId="4" xfId="0" applyFont="1" applyFill="1" applyBorder="1" applyAlignment="1">
      <alignment horizontal="left" vertical="top" wrapText="1"/>
    </xf>
    <xf numFmtId="1" fontId="26" fillId="10" borderId="1" xfId="0" applyNumberFormat="1" applyFont="1" applyFill="1" applyBorder="1" applyAlignment="1">
      <alignment horizontal="center" vertical="center" shrinkToFit="1"/>
    </xf>
    <xf numFmtId="1" fontId="26" fillId="9" borderId="1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wrapText="1" indent="42"/>
    </xf>
    <xf numFmtId="0" fontId="3" fillId="0" borderId="2" xfId="0" applyFont="1" applyFill="1" applyBorder="1" applyAlignment="1">
      <alignment horizontal="left" textRotation="90" wrapText="1"/>
    </xf>
    <xf numFmtId="0" fontId="3" fillId="0" borderId="3" xfId="0" applyFont="1" applyFill="1" applyBorder="1" applyAlignment="1">
      <alignment horizontal="left" textRotation="90" wrapText="1"/>
    </xf>
    <xf numFmtId="0" fontId="3" fillId="0" borderId="4" xfId="0" applyFont="1" applyFill="1" applyBorder="1" applyAlignment="1">
      <alignment horizontal="left" textRotation="90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 indent="3"/>
    </xf>
    <xf numFmtId="0" fontId="6" fillId="2" borderId="7" xfId="0" applyFont="1" applyFill="1" applyBorder="1" applyAlignment="1">
      <alignment horizontal="left" vertical="top" wrapText="1" indent="3"/>
    </xf>
    <xf numFmtId="0" fontId="2" fillId="0" borderId="0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top" wrapText="1" indent="4"/>
    </xf>
    <xf numFmtId="0" fontId="6" fillId="2" borderId="15" xfId="0" applyFont="1" applyFill="1" applyBorder="1" applyAlignment="1">
      <alignment horizontal="left" vertical="top" wrapText="1" indent="4"/>
    </xf>
    <xf numFmtId="0" fontId="1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6"/>
  <sheetViews>
    <sheetView topLeftCell="A4" workbookViewId="0">
      <selection activeCell="T8" sqref="T8:U26"/>
    </sheetView>
  </sheetViews>
  <sheetFormatPr defaultRowHeight="12.75"/>
  <cols>
    <col min="1" max="1" width="9.5" customWidth="1"/>
    <col min="2" max="2" width="16.5" customWidth="1"/>
    <col min="3" max="45" width="3" customWidth="1"/>
    <col min="46" max="46" width="5.83203125" customWidth="1"/>
    <col min="47" max="47" width="3.5" customWidth="1"/>
  </cols>
  <sheetData>
    <row r="1" spans="1:47" ht="103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20" t="s">
        <v>104</v>
      </c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27"/>
    </row>
    <row r="2" spans="1:47" ht="58.5" customHeight="1">
      <c r="A2" s="121" t="s">
        <v>178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28"/>
    </row>
    <row r="3" spans="1:47" ht="32.25" customHeight="1">
      <c r="A3" s="111" t="s">
        <v>1</v>
      </c>
      <c r="B3" s="114" t="s">
        <v>2</v>
      </c>
      <c r="C3" s="117" t="s">
        <v>3</v>
      </c>
      <c r="D3" s="118"/>
      <c r="E3" s="118"/>
      <c r="F3" s="119"/>
      <c r="G3" s="117" t="s">
        <v>4</v>
      </c>
      <c r="H3" s="118"/>
      <c r="I3" s="118"/>
      <c r="J3" s="118"/>
      <c r="K3" s="119"/>
      <c r="L3" s="117" t="s">
        <v>5</v>
      </c>
      <c r="M3" s="118"/>
      <c r="N3" s="118"/>
      <c r="O3" s="119"/>
      <c r="P3" s="117" t="s">
        <v>6</v>
      </c>
      <c r="Q3" s="118"/>
      <c r="R3" s="118"/>
      <c r="S3" s="118"/>
      <c r="T3" s="119"/>
      <c r="U3" s="117" t="s">
        <v>7</v>
      </c>
      <c r="V3" s="118"/>
      <c r="W3" s="118"/>
      <c r="X3" s="118"/>
      <c r="Y3" s="119"/>
      <c r="Z3" s="117" t="s">
        <v>8</v>
      </c>
      <c r="AA3" s="118"/>
      <c r="AB3" s="118"/>
      <c r="AC3" s="119"/>
      <c r="AD3" s="117" t="s">
        <v>9</v>
      </c>
      <c r="AE3" s="118"/>
      <c r="AF3" s="118"/>
      <c r="AG3" s="119"/>
      <c r="AH3" s="117" t="s">
        <v>10</v>
      </c>
      <c r="AI3" s="118"/>
      <c r="AJ3" s="118"/>
      <c r="AK3" s="119"/>
      <c r="AL3" s="117" t="s">
        <v>11</v>
      </c>
      <c r="AM3" s="118"/>
      <c r="AN3" s="118"/>
      <c r="AO3" s="119"/>
      <c r="AP3" s="117" t="s">
        <v>12</v>
      </c>
      <c r="AQ3" s="118"/>
      <c r="AR3" s="118"/>
      <c r="AS3" s="119"/>
      <c r="AT3" s="29" t="s">
        <v>13</v>
      </c>
    </row>
    <row r="4" spans="1:47" ht="11.25" customHeight="1">
      <c r="A4" s="112"/>
      <c r="B4" s="115"/>
      <c r="C4" s="123" t="s">
        <v>14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5"/>
    </row>
    <row r="5" spans="1:47" ht="18.75" customHeight="1">
      <c r="A5" s="112"/>
      <c r="B5" s="115"/>
      <c r="C5" s="49">
        <v>35</v>
      </c>
      <c r="D5" s="49">
        <v>36</v>
      </c>
      <c r="E5" s="49">
        <v>37</v>
      </c>
      <c r="F5" s="49">
        <v>38</v>
      </c>
      <c r="G5" s="49">
        <v>39</v>
      </c>
      <c r="H5" s="49">
        <v>40</v>
      </c>
      <c r="I5" s="49">
        <v>41</v>
      </c>
      <c r="J5" s="49">
        <v>42</v>
      </c>
      <c r="K5" s="49">
        <v>43</v>
      </c>
      <c r="L5" s="49">
        <v>44</v>
      </c>
      <c r="M5" s="49">
        <v>45</v>
      </c>
      <c r="N5" s="49">
        <v>46</v>
      </c>
      <c r="O5" s="49">
        <v>47</v>
      </c>
      <c r="P5" s="49">
        <v>48</v>
      </c>
      <c r="Q5" s="49">
        <v>49</v>
      </c>
      <c r="R5" s="49">
        <v>50</v>
      </c>
      <c r="S5" s="49">
        <v>51</v>
      </c>
      <c r="T5" s="49">
        <v>52</v>
      </c>
      <c r="U5" s="49">
        <v>1</v>
      </c>
      <c r="V5" s="49">
        <v>2</v>
      </c>
      <c r="W5" s="49">
        <v>3</v>
      </c>
      <c r="X5" s="49">
        <v>4</v>
      </c>
      <c r="Y5" s="49">
        <v>5</v>
      </c>
      <c r="Z5" s="49">
        <v>6</v>
      </c>
      <c r="AA5" s="49">
        <v>7</v>
      </c>
      <c r="AB5" s="49">
        <v>8</v>
      </c>
      <c r="AC5" s="49">
        <v>9</v>
      </c>
      <c r="AD5" s="49">
        <v>10</v>
      </c>
      <c r="AE5" s="49">
        <v>11</v>
      </c>
      <c r="AF5" s="50">
        <v>12</v>
      </c>
      <c r="AG5" s="49">
        <v>13</v>
      </c>
      <c r="AH5" s="49">
        <v>14</v>
      </c>
      <c r="AI5" s="49">
        <v>15</v>
      </c>
      <c r="AJ5" s="49">
        <v>16</v>
      </c>
      <c r="AK5" s="49">
        <v>17</v>
      </c>
      <c r="AL5" s="49">
        <v>18</v>
      </c>
      <c r="AM5" s="49">
        <v>19</v>
      </c>
      <c r="AN5" s="49">
        <v>20</v>
      </c>
      <c r="AO5" s="49">
        <v>21</v>
      </c>
      <c r="AP5" s="49">
        <v>22</v>
      </c>
      <c r="AQ5" s="49">
        <v>23</v>
      </c>
      <c r="AR5" s="49">
        <v>24</v>
      </c>
      <c r="AS5" s="49">
        <v>25</v>
      </c>
      <c r="AT5" s="3"/>
    </row>
    <row r="6" spans="1:47" ht="11.25" customHeight="1">
      <c r="A6" s="112"/>
      <c r="B6" s="115"/>
      <c r="C6" s="123" t="s">
        <v>15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5"/>
      <c r="AT6" s="4"/>
    </row>
    <row r="7" spans="1:47" ht="17.100000000000001" customHeight="1">
      <c r="A7" s="113"/>
      <c r="B7" s="116"/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  <c r="AC7" s="12">
        <v>27</v>
      </c>
      <c r="AD7" s="12">
        <v>28</v>
      </c>
      <c r="AE7" s="12">
        <v>29</v>
      </c>
      <c r="AF7" s="45">
        <v>30</v>
      </c>
      <c r="AG7" s="12">
        <v>31</v>
      </c>
      <c r="AH7" s="12">
        <v>32</v>
      </c>
      <c r="AI7" s="12">
        <v>33</v>
      </c>
      <c r="AJ7" s="12">
        <v>34</v>
      </c>
      <c r="AK7" s="12">
        <v>35</v>
      </c>
      <c r="AL7" s="12">
        <v>36</v>
      </c>
      <c r="AM7" s="12">
        <v>37</v>
      </c>
      <c r="AN7" s="12">
        <v>38</v>
      </c>
      <c r="AO7" s="12">
        <v>39</v>
      </c>
      <c r="AP7" s="12">
        <v>40</v>
      </c>
      <c r="AQ7" s="12">
        <v>41</v>
      </c>
      <c r="AR7" s="12">
        <v>42</v>
      </c>
      <c r="AS7" s="12">
        <v>43</v>
      </c>
      <c r="AT7" s="25"/>
    </row>
    <row r="8" spans="1:47" ht="22.5" customHeight="1">
      <c r="A8" s="5"/>
      <c r="B8" s="52" t="s">
        <v>100</v>
      </c>
      <c r="C8" s="15">
        <f>C9</f>
        <v>36</v>
      </c>
      <c r="D8" s="15">
        <f t="shared" ref="D8:S8" si="0">D9</f>
        <v>36</v>
      </c>
      <c r="E8" s="15">
        <f t="shared" si="0"/>
        <v>36</v>
      </c>
      <c r="F8" s="15">
        <f t="shared" si="0"/>
        <v>36</v>
      </c>
      <c r="G8" s="15">
        <f t="shared" si="0"/>
        <v>36</v>
      </c>
      <c r="H8" s="15">
        <f t="shared" si="0"/>
        <v>36</v>
      </c>
      <c r="I8" s="15">
        <f t="shared" si="0"/>
        <v>36</v>
      </c>
      <c r="J8" s="15">
        <f t="shared" si="0"/>
        <v>36</v>
      </c>
      <c r="K8" s="15">
        <f t="shared" si="0"/>
        <v>36</v>
      </c>
      <c r="L8" s="15">
        <f t="shared" si="0"/>
        <v>36</v>
      </c>
      <c r="M8" s="15">
        <f t="shared" si="0"/>
        <v>36</v>
      </c>
      <c r="N8" s="15">
        <f t="shared" si="0"/>
        <v>36</v>
      </c>
      <c r="O8" s="15">
        <f t="shared" si="0"/>
        <v>36</v>
      </c>
      <c r="P8" s="15">
        <f t="shared" si="0"/>
        <v>36</v>
      </c>
      <c r="Q8" s="15">
        <f t="shared" si="0"/>
        <v>36</v>
      </c>
      <c r="R8" s="15">
        <f t="shared" si="0"/>
        <v>36</v>
      </c>
      <c r="S8" s="15">
        <f t="shared" si="0"/>
        <v>36</v>
      </c>
      <c r="T8" s="24" t="s">
        <v>91</v>
      </c>
      <c r="U8" s="24" t="s">
        <v>91</v>
      </c>
      <c r="V8" s="15">
        <f>V9</f>
        <v>36</v>
      </c>
      <c r="W8" s="15">
        <f t="shared" ref="W8:AS8" si="1">W9</f>
        <v>36</v>
      </c>
      <c r="X8" s="15">
        <f t="shared" si="1"/>
        <v>36</v>
      </c>
      <c r="Y8" s="15">
        <f t="shared" si="1"/>
        <v>36</v>
      </c>
      <c r="Z8" s="15">
        <f t="shared" si="1"/>
        <v>36</v>
      </c>
      <c r="AA8" s="15">
        <f t="shared" si="1"/>
        <v>36</v>
      </c>
      <c r="AB8" s="15">
        <f t="shared" si="1"/>
        <v>36</v>
      </c>
      <c r="AC8" s="15">
        <f t="shared" si="1"/>
        <v>36</v>
      </c>
      <c r="AD8" s="15">
        <f t="shared" si="1"/>
        <v>36</v>
      </c>
      <c r="AE8" s="15">
        <f t="shared" si="1"/>
        <v>36</v>
      </c>
      <c r="AF8" s="15">
        <f t="shared" si="1"/>
        <v>36</v>
      </c>
      <c r="AG8" s="15">
        <f t="shared" si="1"/>
        <v>36</v>
      </c>
      <c r="AH8" s="15">
        <f t="shared" si="1"/>
        <v>36</v>
      </c>
      <c r="AI8" s="15">
        <f t="shared" si="1"/>
        <v>36</v>
      </c>
      <c r="AJ8" s="15">
        <f t="shared" si="1"/>
        <v>36</v>
      </c>
      <c r="AK8" s="15">
        <f t="shared" si="1"/>
        <v>36</v>
      </c>
      <c r="AL8" s="15">
        <f t="shared" si="1"/>
        <v>36</v>
      </c>
      <c r="AM8" s="15">
        <f t="shared" si="1"/>
        <v>36</v>
      </c>
      <c r="AN8" s="15">
        <f t="shared" si="1"/>
        <v>36</v>
      </c>
      <c r="AO8" s="15">
        <f t="shared" si="1"/>
        <v>36</v>
      </c>
      <c r="AP8" s="15">
        <f t="shared" si="1"/>
        <v>36</v>
      </c>
      <c r="AQ8" s="15">
        <f t="shared" si="1"/>
        <v>36</v>
      </c>
      <c r="AR8" s="15">
        <f t="shared" si="1"/>
        <v>0</v>
      </c>
      <c r="AS8" s="15">
        <f t="shared" si="1"/>
        <v>0</v>
      </c>
      <c r="AT8" s="26">
        <f>C8+D8+E8+F8+G8+H8+I8+J8+K8+L8+M8+N8+O8+P8+Q8+R8+S8+V8+W8+X8+Y8+Z8+AA8+AB8+AC8+AD8+AE8+AF8+AG8+AH8+AI8+AJ8+AK8+AL8+AM8+AN8+AO8+AP8+AQ8+AR8+AS8</f>
        <v>1404</v>
      </c>
    </row>
    <row r="9" spans="1:47" ht="24.75" customHeight="1">
      <c r="A9" s="7"/>
      <c r="B9" s="8" t="s">
        <v>16</v>
      </c>
      <c r="C9" s="44">
        <f>C10+C11+C12+C13+C14+C15+C16+C17+C18+C19+C20+C21+C22+C23</f>
        <v>36</v>
      </c>
      <c r="D9" s="44">
        <f t="shared" ref="D9:S9" si="2">D10+D11+D12+D13+D14+D15+D16+D17+D18+D19+D20+D21+D22+D23</f>
        <v>36</v>
      </c>
      <c r="E9" s="44">
        <f t="shared" si="2"/>
        <v>36</v>
      </c>
      <c r="F9" s="44">
        <f t="shared" si="2"/>
        <v>36</v>
      </c>
      <c r="G9" s="44">
        <f t="shared" si="2"/>
        <v>36</v>
      </c>
      <c r="H9" s="44">
        <f t="shared" si="2"/>
        <v>36</v>
      </c>
      <c r="I9" s="44">
        <f t="shared" si="2"/>
        <v>36</v>
      </c>
      <c r="J9" s="44">
        <f t="shared" si="2"/>
        <v>36</v>
      </c>
      <c r="K9" s="44">
        <f t="shared" si="2"/>
        <v>36</v>
      </c>
      <c r="L9" s="44">
        <f t="shared" si="2"/>
        <v>36</v>
      </c>
      <c r="M9" s="44">
        <f t="shared" si="2"/>
        <v>36</v>
      </c>
      <c r="N9" s="44">
        <f t="shared" si="2"/>
        <v>36</v>
      </c>
      <c r="O9" s="44">
        <f t="shared" si="2"/>
        <v>36</v>
      </c>
      <c r="P9" s="44">
        <f t="shared" si="2"/>
        <v>36</v>
      </c>
      <c r="Q9" s="44">
        <f t="shared" si="2"/>
        <v>36</v>
      </c>
      <c r="R9" s="44">
        <f t="shared" si="2"/>
        <v>36</v>
      </c>
      <c r="S9" s="44">
        <f t="shared" si="2"/>
        <v>36</v>
      </c>
      <c r="T9" s="24" t="s">
        <v>91</v>
      </c>
      <c r="U9" s="24" t="s">
        <v>91</v>
      </c>
      <c r="V9" s="44">
        <f>V10+V11+V12+V13+V14+V15+V16+V17+V18+V19+V20+V21+V22+V23+V24</f>
        <v>36</v>
      </c>
      <c r="W9" s="44">
        <f t="shared" ref="W9:AQ9" si="3">W10+W11+W12+W13+W14+W15+W16+W17+W18+W19+W20+W21+W22+W23+W24</f>
        <v>36</v>
      </c>
      <c r="X9" s="44">
        <f t="shared" si="3"/>
        <v>36</v>
      </c>
      <c r="Y9" s="44">
        <f t="shared" si="3"/>
        <v>36</v>
      </c>
      <c r="Z9" s="44">
        <f t="shared" si="3"/>
        <v>36</v>
      </c>
      <c r="AA9" s="44">
        <f t="shared" si="3"/>
        <v>36</v>
      </c>
      <c r="AB9" s="44">
        <f t="shared" si="3"/>
        <v>36</v>
      </c>
      <c r="AC9" s="44">
        <f t="shared" si="3"/>
        <v>36</v>
      </c>
      <c r="AD9" s="44">
        <f t="shared" si="3"/>
        <v>36</v>
      </c>
      <c r="AE9" s="44">
        <f t="shared" si="3"/>
        <v>36</v>
      </c>
      <c r="AF9" s="44">
        <f t="shared" si="3"/>
        <v>36</v>
      </c>
      <c r="AG9" s="44">
        <f t="shared" si="3"/>
        <v>36</v>
      </c>
      <c r="AH9" s="44">
        <f t="shared" si="3"/>
        <v>36</v>
      </c>
      <c r="AI9" s="44">
        <f t="shared" si="3"/>
        <v>36</v>
      </c>
      <c r="AJ9" s="44">
        <f t="shared" si="3"/>
        <v>36</v>
      </c>
      <c r="AK9" s="44">
        <f t="shared" si="3"/>
        <v>36</v>
      </c>
      <c r="AL9" s="44">
        <f t="shared" si="3"/>
        <v>36</v>
      </c>
      <c r="AM9" s="44">
        <f t="shared" si="3"/>
        <v>36</v>
      </c>
      <c r="AN9" s="44">
        <f t="shared" si="3"/>
        <v>36</v>
      </c>
      <c r="AO9" s="44">
        <f t="shared" si="3"/>
        <v>36</v>
      </c>
      <c r="AP9" s="44">
        <f t="shared" si="3"/>
        <v>36</v>
      </c>
      <c r="AQ9" s="44">
        <f t="shared" si="3"/>
        <v>36</v>
      </c>
      <c r="AR9" s="44">
        <f t="shared" ref="AR9:AS9" si="4">AR10+AR11+AR12+AR13+AR14+AR16+AR19</f>
        <v>0</v>
      </c>
      <c r="AS9" s="44">
        <f t="shared" si="4"/>
        <v>0</v>
      </c>
      <c r="AT9" s="26">
        <f t="shared" ref="AT9" si="5">C9+D9+E9+F9+G9+H9+I9+J9+K9+L9+M9+N9+O9+P9+Q9+R9+S9+V9+W9+X9+Y9+Z9+AA9+AB9+AC9+AD9+AE9+AF9+AG9+AH9+AI9+AJ9+AK9+AL9+AM9+AN9+AO9+AP9+AQ9+AR9+AS9</f>
        <v>1404</v>
      </c>
    </row>
    <row r="10" spans="1:47" ht="15" customHeight="1">
      <c r="A10" s="1" t="s">
        <v>17</v>
      </c>
      <c r="B10" s="10" t="s">
        <v>18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24" t="s">
        <v>91</v>
      </c>
      <c r="U10" s="24" t="s">
        <v>91</v>
      </c>
      <c r="V10" s="12">
        <v>2</v>
      </c>
      <c r="W10" s="25"/>
      <c r="X10" s="12">
        <v>2</v>
      </c>
      <c r="Y10" s="25"/>
      <c r="Z10" s="12">
        <v>2</v>
      </c>
      <c r="AA10" s="25"/>
      <c r="AB10" s="12">
        <v>2</v>
      </c>
      <c r="AC10" s="25"/>
      <c r="AD10" s="12">
        <v>2</v>
      </c>
      <c r="AE10" s="25"/>
      <c r="AF10" s="45">
        <v>2</v>
      </c>
      <c r="AG10" s="25"/>
      <c r="AH10" s="12">
        <v>2</v>
      </c>
      <c r="AI10" s="25"/>
      <c r="AJ10" s="12">
        <v>2</v>
      </c>
      <c r="AK10" s="25"/>
      <c r="AL10" s="12">
        <v>2</v>
      </c>
      <c r="AM10" s="25"/>
      <c r="AN10" s="12">
        <v>2</v>
      </c>
      <c r="AO10" s="25"/>
      <c r="AP10" s="12">
        <v>2</v>
      </c>
      <c r="AQ10" s="25"/>
      <c r="AR10" s="25"/>
      <c r="AS10" s="25"/>
      <c r="AT10" s="26">
        <f>C10+D10+E10+F10+G10+H10+I10+J10+K10+L10+M10+N10+O10+P10+Q10+R10+S10+V10+W10+X10+Y10+Z10+AA10+AB10+AC10+AD10+AE10+AF10+AG10+AH10+AI10+AJ10+AK10+AL10+AM10+AN10+AO10+AP10+AQ10+AR10+AS10</f>
        <v>56</v>
      </c>
    </row>
    <row r="11" spans="1:47" ht="15" customHeight="1">
      <c r="A11" s="1" t="s">
        <v>19</v>
      </c>
      <c r="B11" s="10" t="s">
        <v>20</v>
      </c>
      <c r="C11" s="12">
        <v>2</v>
      </c>
      <c r="D11" s="12">
        <v>4</v>
      </c>
      <c r="E11" s="12">
        <v>2</v>
      </c>
      <c r="F11" s="12">
        <v>4</v>
      </c>
      <c r="G11" s="12">
        <v>2</v>
      </c>
      <c r="H11" s="12">
        <v>4</v>
      </c>
      <c r="I11" s="12">
        <v>2</v>
      </c>
      <c r="J11" s="12">
        <v>4</v>
      </c>
      <c r="K11" s="12">
        <v>2</v>
      </c>
      <c r="L11" s="12">
        <v>4</v>
      </c>
      <c r="M11" s="12">
        <v>3</v>
      </c>
      <c r="N11" s="12">
        <v>4</v>
      </c>
      <c r="O11" s="12">
        <v>2</v>
      </c>
      <c r="P11" s="12">
        <v>4</v>
      </c>
      <c r="Q11" s="12">
        <v>2</v>
      </c>
      <c r="R11" s="12">
        <v>4</v>
      </c>
      <c r="S11" s="12">
        <v>2</v>
      </c>
      <c r="T11" s="24" t="s">
        <v>91</v>
      </c>
      <c r="U11" s="24" t="s">
        <v>91</v>
      </c>
      <c r="V11" s="12">
        <v>4</v>
      </c>
      <c r="W11" s="12">
        <v>2</v>
      </c>
      <c r="X11" s="12">
        <v>4</v>
      </c>
      <c r="Y11" s="12">
        <v>2</v>
      </c>
      <c r="Z11" s="12">
        <v>2</v>
      </c>
      <c r="AA11" s="12">
        <v>4</v>
      </c>
      <c r="AB11" s="12">
        <v>2</v>
      </c>
      <c r="AC11" s="12">
        <v>4</v>
      </c>
      <c r="AD11" s="12">
        <v>2</v>
      </c>
      <c r="AE11" s="12">
        <v>4</v>
      </c>
      <c r="AF11" s="45">
        <v>4</v>
      </c>
      <c r="AG11" s="12">
        <v>2</v>
      </c>
      <c r="AH11" s="12">
        <v>2</v>
      </c>
      <c r="AI11" s="12">
        <v>2</v>
      </c>
      <c r="AJ11" s="12">
        <v>4</v>
      </c>
      <c r="AK11" s="12">
        <v>2</v>
      </c>
      <c r="AL11" s="12">
        <v>4</v>
      </c>
      <c r="AM11" s="12">
        <v>4</v>
      </c>
      <c r="AN11" s="12">
        <v>4</v>
      </c>
      <c r="AO11" s="12">
        <v>2</v>
      </c>
      <c r="AP11" s="12">
        <v>4</v>
      </c>
      <c r="AQ11" s="12">
        <v>2</v>
      </c>
      <c r="AR11" s="25"/>
      <c r="AS11" s="25"/>
      <c r="AT11" s="26">
        <f t="shared" ref="AT11:AT25" si="6">C11+D11+E11+F11+G11+H11+I11+J11+K11+L11+M11+N11+O11+P11+Q11+R11+S11+V11+W11+X11+Y11+Z11+AA11+AB11+AC11+AD11+AE11+AF11+AG11+AH11+AI11+AJ11+AK11+AL11+AM11+AN11+AO11+AP11+AQ11+AR11+AS11</f>
        <v>117</v>
      </c>
    </row>
    <row r="12" spans="1:47" ht="15" customHeight="1">
      <c r="A12" s="11" t="s">
        <v>21</v>
      </c>
      <c r="B12" s="10" t="s">
        <v>22</v>
      </c>
      <c r="C12" s="12">
        <v>4</v>
      </c>
      <c r="D12" s="12">
        <v>2</v>
      </c>
      <c r="E12" s="12">
        <v>2</v>
      </c>
      <c r="F12" s="12">
        <v>4</v>
      </c>
      <c r="G12" s="12">
        <v>4</v>
      </c>
      <c r="H12" s="12">
        <v>2</v>
      </c>
      <c r="I12" s="12">
        <v>4</v>
      </c>
      <c r="J12" s="12">
        <v>2</v>
      </c>
      <c r="K12" s="12">
        <v>4</v>
      </c>
      <c r="L12" s="12">
        <v>2</v>
      </c>
      <c r="M12" s="12">
        <v>3</v>
      </c>
      <c r="N12" s="12">
        <v>2</v>
      </c>
      <c r="O12" s="12">
        <v>4</v>
      </c>
      <c r="P12" s="12">
        <v>2</v>
      </c>
      <c r="Q12" s="12">
        <v>4</v>
      </c>
      <c r="R12" s="12">
        <v>2</v>
      </c>
      <c r="S12" s="12">
        <v>4</v>
      </c>
      <c r="T12" s="24" t="s">
        <v>91</v>
      </c>
      <c r="U12" s="24" t="s">
        <v>91</v>
      </c>
      <c r="V12" s="12">
        <v>2</v>
      </c>
      <c r="W12" s="12">
        <v>4</v>
      </c>
      <c r="X12" s="12">
        <v>2</v>
      </c>
      <c r="Y12" s="12">
        <v>4</v>
      </c>
      <c r="Z12" s="12">
        <v>2</v>
      </c>
      <c r="AA12" s="12">
        <v>2</v>
      </c>
      <c r="AB12" s="12">
        <v>2</v>
      </c>
      <c r="AC12" s="12">
        <v>4</v>
      </c>
      <c r="AD12" s="12">
        <v>4</v>
      </c>
      <c r="AE12" s="12">
        <v>4</v>
      </c>
      <c r="AF12" s="45">
        <v>2</v>
      </c>
      <c r="AG12" s="12">
        <v>4</v>
      </c>
      <c r="AH12" s="12">
        <v>2</v>
      </c>
      <c r="AI12" s="12">
        <v>4</v>
      </c>
      <c r="AJ12" s="12">
        <v>2</v>
      </c>
      <c r="AK12" s="12">
        <v>4</v>
      </c>
      <c r="AL12" s="12">
        <v>2</v>
      </c>
      <c r="AM12" s="12">
        <v>4</v>
      </c>
      <c r="AN12" s="12">
        <v>2</v>
      </c>
      <c r="AO12" s="12">
        <v>4</v>
      </c>
      <c r="AP12" s="12">
        <v>2</v>
      </c>
      <c r="AQ12" s="12">
        <v>4</v>
      </c>
      <c r="AR12" s="25"/>
      <c r="AS12" s="25"/>
      <c r="AT12" s="26">
        <f t="shared" si="6"/>
        <v>117</v>
      </c>
    </row>
    <row r="13" spans="1:47" ht="15" customHeight="1">
      <c r="A13" s="1" t="s">
        <v>23</v>
      </c>
      <c r="B13" s="30" t="s">
        <v>63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s="12">
        <v>6</v>
      </c>
      <c r="O13" s="12">
        <v>6</v>
      </c>
      <c r="P13" s="12">
        <v>6</v>
      </c>
      <c r="Q13" s="12">
        <v>6</v>
      </c>
      <c r="R13" s="12">
        <v>6</v>
      </c>
      <c r="S13" s="12">
        <v>6</v>
      </c>
      <c r="T13" s="24" t="s">
        <v>91</v>
      </c>
      <c r="U13" s="24" t="s">
        <v>91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>
        <v>6</v>
      </c>
      <c r="AE13" s="12">
        <v>6</v>
      </c>
      <c r="AF13" s="45">
        <v>6</v>
      </c>
      <c r="AG13" s="12">
        <v>6</v>
      </c>
      <c r="AH13" s="12">
        <v>6</v>
      </c>
      <c r="AI13" s="12">
        <v>6</v>
      </c>
      <c r="AJ13" s="12">
        <v>6</v>
      </c>
      <c r="AK13" s="12">
        <v>6</v>
      </c>
      <c r="AL13" s="12">
        <v>6</v>
      </c>
      <c r="AM13" s="12">
        <v>6</v>
      </c>
      <c r="AN13" s="12">
        <v>6</v>
      </c>
      <c r="AO13" s="12">
        <v>6</v>
      </c>
      <c r="AP13" s="12">
        <v>6</v>
      </c>
      <c r="AQ13" s="12">
        <v>6</v>
      </c>
      <c r="AR13" s="25"/>
      <c r="AS13" s="25"/>
      <c r="AT13" s="26">
        <f t="shared" si="6"/>
        <v>234</v>
      </c>
    </row>
    <row r="14" spans="1:47" ht="15" customHeight="1">
      <c r="A14" s="1" t="s">
        <v>25</v>
      </c>
      <c r="B14" s="30" t="s">
        <v>64</v>
      </c>
      <c r="C14" s="12">
        <v>4</v>
      </c>
      <c r="D14" s="12">
        <v>2</v>
      </c>
      <c r="E14" s="12">
        <v>4</v>
      </c>
      <c r="F14" s="12">
        <v>2</v>
      </c>
      <c r="G14" s="12">
        <v>4</v>
      </c>
      <c r="H14" s="12">
        <v>2</v>
      </c>
      <c r="I14" s="12">
        <v>4</v>
      </c>
      <c r="J14" s="12">
        <v>2</v>
      </c>
      <c r="K14" s="12">
        <v>4</v>
      </c>
      <c r="L14" s="12">
        <v>2</v>
      </c>
      <c r="M14" s="12">
        <v>3</v>
      </c>
      <c r="N14" s="12">
        <v>2</v>
      </c>
      <c r="O14" s="12">
        <v>4</v>
      </c>
      <c r="P14" s="12">
        <v>2</v>
      </c>
      <c r="Q14" s="12">
        <v>4</v>
      </c>
      <c r="R14" s="12">
        <v>2</v>
      </c>
      <c r="S14" s="12">
        <v>4</v>
      </c>
      <c r="T14" s="24" t="s">
        <v>91</v>
      </c>
      <c r="U14" s="24" t="s">
        <v>91</v>
      </c>
      <c r="V14" s="12">
        <v>2</v>
      </c>
      <c r="W14" s="12"/>
      <c r="X14" s="12">
        <v>2</v>
      </c>
      <c r="Y14" s="12"/>
      <c r="Z14" s="12">
        <v>2</v>
      </c>
      <c r="AA14" s="12">
        <v>2</v>
      </c>
      <c r="AB14" s="12">
        <v>2</v>
      </c>
      <c r="AC14" s="12"/>
      <c r="AD14" s="12">
        <v>2</v>
      </c>
      <c r="AE14" s="12"/>
      <c r="AF14" s="45">
        <v>2</v>
      </c>
      <c r="AG14" s="12">
        <v>2</v>
      </c>
      <c r="AH14" s="12">
        <v>2</v>
      </c>
      <c r="AI14" s="12"/>
      <c r="AJ14" s="12">
        <v>2</v>
      </c>
      <c r="AK14" s="12"/>
      <c r="AL14" s="12">
        <v>2</v>
      </c>
      <c r="AM14" s="12"/>
      <c r="AN14" s="12">
        <v>1</v>
      </c>
      <c r="AO14" s="12"/>
      <c r="AP14" s="12">
        <v>2</v>
      </c>
      <c r="AQ14" s="12">
        <v>2</v>
      </c>
      <c r="AR14" s="25"/>
      <c r="AS14" s="25"/>
      <c r="AT14" s="26">
        <f t="shared" si="6"/>
        <v>78</v>
      </c>
    </row>
    <row r="15" spans="1:47" ht="25.5" customHeight="1">
      <c r="A15" s="11" t="s">
        <v>27</v>
      </c>
      <c r="B15" s="10" t="s">
        <v>26</v>
      </c>
      <c r="C15" s="12">
        <v>4</v>
      </c>
      <c r="D15" s="12">
        <v>2</v>
      </c>
      <c r="E15" s="12">
        <v>4</v>
      </c>
      <c r="F15" s="12">
        <v>2</v>
      </c>
      <c r="G15" s="12">
        <v>4</v>
      </c>
      <c r="H15" s="12">
        <v>2</v>
      </c>
      <c r="I15" s="12">
        <v>4</v>
      </c>
      <c r="J15" s="12">
        <v>2</v>
      </c>
      <c r="K15" s="12">
        <v>4</v>
      </c>
      <c r="L15" s="12">
        <v>2</v>
      </c>
      <c r="M15" s="12">
        <v>4</v>
      </c>
      <c r="N15" s="12">
        <v>2</v>
      </c>
      <c r="O15" s="12">
        <v>4</v>
      </c>
      <c r="P15" s="12">
        <v>2</v>
      </c>
      <c r="Q15" s="12">
        <v>4</v>
      </c>
      <c r="R15" s="12">
        <v>2</v>
      </c>
      <c r="S15" s="12">
        <v>3</v>
      </c>
      <c r="T15" s="24" t="s">
        <v>91</v>
      </c>
      <c r="U15" s="24" t="s">
        <v>91</v>
      </c>
      <c r="V15" s="12">
        <v>2</v>
      </c>
      <c r="W15" s="12">
        <v>4</v>
      </c>
      <c r="X15" s="12">
        <v>4</v>
      </c>
      <c r="Y15" s="12">
        <v>2</v>
      </c>
      <c r="Z15" s="12">
        <v>4</v>
      </c>
      <c r="AA15" s="12">
        <v>2</v>
      </c>
      <c r="AB15" s="12">
        <v>2</v>
      </c>
      <c r="AC15" s="12">
        <v>2</v>
      </c>
      <c r="AD15" s="12">
        <v>4</v>
      </c>
      <c r="AE15" s="12">
        <v>2</v>
      </c>
      <c r="AF15" s="45">
        <v>4</v>
      </c>
      <c r="AG15" s="12">
        <v>4</v>
      </c>
      <c r="AH15" s="12">
        <v>2</v>
      </c>
      <c r="AI15" s="12">
        <v>4</v>
      </c>
      <c r="AJ15" s="12">
        <v>2</v>
      </c>
      <c r="AK15" s="12">
        <v>4</v>
      </c>
      <c r="AL15" s="12">
        <v>2</v>
      </c>
      <c r="AM15" s="12">
        <v>4</v>
      </c>
      <c r="AN15" s="12">
        <v>2</v>
      </c>
      <c r="AO15" s="12">
        <v>4</v>
      </c>
      <c r="AP15" s="12">
        <v>2</v>
      </c>
      <c r="AQ15" s="12">
        <v>4</v>
      </c>
      <c r="AR15" s="25"/>
      <c r="AS15" s="25"/>
      <c r="AT15" s="26">
        <f t="shared" si="6"/>
        <v>117</v>
      </c>
    </row>
    <row r="16" spans="1:47" ht="38.25" customHeight="1">
      <c r="A16" s="31" t="s">
        <v>65</v>
      </c>
      <c r="B16" s="30" t="s">
        <v>101</v>
      </c>
      <c r="C16" s="12">
        <v>2</v>
      </c>
      <c r="D16" s="12">
        <v>2</v>
      </c>
      <c r="E16" s="12">
        <v>2</v>
      </c>
      <c r="F16" s="25">
        <v>2</v>
      </c>
      <c r="G16" s="12">
        <v>2</v>
      </c>
      <c r="H16" s="12">
        <v>2</v>
      </c>
      <c r="I16" s="12">
        <v>2</v>
      </c>
      <c r="J16" s="25">
        <v>2</v>
      </c>
      <c r="K16" s="12">
        <v>2</v>
      </c>
      <c r="L16" s="12">
        <v>2</v>
      </c>
      <c r="M16" s="12">
        <v>2</v>
      </c>
      <c r="N16" s="25">
        <v>2</v>
      </c>
      <c r="O16" s="12">
        <v>2</v>
      </c>
      <c r="P16" s="12">
        <v>2</v>
      </c>
      <c r="Q16" s="25">
        <v>2</v>
      </c>
      <c r="R16" s="12">
        <v>2</v>
      </c>
      <c r="S16" s="12">
        <v>2</v>
      </c>
      <c r="T16" s="24" t="s">
        <v>91</v>
      </c>
      <c r="U16" s="24" t="s">
        <v>91</v>
      </c>
      <c r="V16" s="12">
        <v>2</v>
      </c>
      <c r="W16" s="12">
        <v>2</v>
      </c>
      <c r="X16" s="12"/>
      <c r="Y16" s="12">
        <v>2</v>
      </c>
      <c r="Z16" s="12">
        <v>2</v>
      </c>
      <c r="AA16" s="12"/>
      <c r="AB16" s="12">
        <v>2</v>
      </c>
      <c r="AC16" s="12">
        <v>2</v>
      </c>
      <c r="AD16" s="12"/>
      <c r="AE16" s="12"/>
      <c r="AF16" s="45">
        <v>2</v>
      </c>
      <c r="AG16" s="12"/>
      <c r="AH16" s="12">
        <v>2</v>
      </c>
      <c r="AI16" s="12">
        <v>2</v>
      </c>
      <c r="AJ16" s="12"/>
      <c r="AK16" s="12">
        <v>2</v>
      </c>
      <c r="AL16" s="12">
        <v>2</v>
      </c>
      <c r="AM16" s="12"/>
      <c r="AN16" s="12">
        <v>2</v>
      </c>
      <c r="AO16" s="12">
        <v>2</v>
      </c>
      <c r="AP16" s="12"/>
      <c r="AQ16" s="12">
        <v>2</v>
      </c>
      <c r="AR16" s="25"/>
      <c r="AS16" s="25"/>
      <c r="AT16" s="26">
        <f t="shared" si="6"/>
        <v>62</v>
      </c>
    </row>
    <row r="17" spans="1:46" ht="15" customHeight="1">
      <c r="A17" s="33" t="s">
        <v>66</v>
      </c>
      <c r="B17" s="32" t="s">
        <v>67</v>
      </c>
      <c r="C17" s="12"/>
      <c r="D17" s="12"/>
      <c r="E17" s="12"/>
      <c r="F17" s="25"/>
      <c r="G17" s="12"/>
      <c r="H17" s="12"/>
      <c r="I17" s="12"/>
      <c r="J17" s="25"/>
      <c r="K17" s="12"/>
      <c r="L17" s="12"/>
      <c r="M17" s="12"/>
      <c r="N17" s="25"/>
      <c r="O17" s="12"/>
      <c r="P17" s="12"/>
      <c r="Q17" s="25"/>
      <c r="R17" s="12"/>
      <c r="S17" s="12"/>
      <c r="T17" s="24" t="s">
        <v>91</v>
      </c>
      <c r="U17" s="24" t="s">
        <v>91</v>
      </c>
      <c r="V17" s="12">
        <v>2</v>
      </c>
      <c r="W17" s="12">
        <v>2</v>
      </c>
      <c r="X17" s="12">
        <v>2</v>
      </c>
      <c r="Y17" s="12">
        <v>2</v>
      </c>
      <c r="Z17" s="12">
        <v>2</v>
      </c>
      <c r="AA17" s="12">
        <v>2</v>
      </c>
      <c r="AB17" s="12">
        <v>2</v>
      </c>
      <c r="AC17" s="12">
        <v>2</v>
      </c>
      <c r="AD17" s="12">
        <v>2</v>
      </c>
      <c r="AE17" s="12">
        <v>2</v>
      </c>
      <c r="AF17" s="12"/>
      <c r="AG17" s="12">
        <v>2</v>
      </c>
      <c r="AH17" s="12">
        <v>2</v>
      </c>
      <c r="AI17" s="12">
        <v>2</v>
      </c>
      <c r="AJ17" s="12">
        <v>2</v>
      </c>
      <c r="AK17" s="12">
        <v>2</v>
      </c>
      <c r="AL17" s="12">
        <v>2</v>
      </c>
      <c r="AM17" s="12">
        <v>2</v>
      </c>
      <c r="AN17" s="12">
        <v>2</v>
      </c>
      <c r="AO17" s="12">
        <v>2</v>
      </c>
      <c r="AP17" s="12">
        <v>1</v>
      </c>
      <c r="AQ17" s="12"/>
      <c r="AR17" s="25"/>
      <c r="AS17" s="25"/>
      <c r="AT17" s="26">
        <f t="shared" si="6"/>
        <v>39</v>
      </c>
    </row>
    <row r="18" spans="1:46" ht="15" customHeight="1">
      <c r="A18" s="33" t="s">
        <v>68</v>
      </c>
      <c r="B18" s="32" t="s">
        <v>69</v>
      </c>
      <c r="C18" s="12"/>
      <c r="D18" s="12"/>
      <c r="E18" s="12"/>
      <c r="F18" s="25"/>
      <c r="G18" s="12"/>
      <c r="H18" s="12"/>
      <c r="I18" s="12"/>
      <c r="J18" s="25"/>
      <c r="K18" s="12"/>
      <c r="L18" s="12"/>
      <c r="M18" s="12"/>
      <c r="N18" s="25"/>
      <c r="O18" s="12"/>
      <c r="P18" s="12"/>
      <c r="Q18" s="25"/>
      <c r="R18" s="12"/>
      <c r="S18" s="12"/>
      <c r="T18" s="24" t="s">
        <v>91</v>
      </c>
      <c r="U18" s="24" t="s">
        <v>91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2</v>
      </c>
      <c r="AB18" s="12">
        <v>2</v>
      </c>
      <c r="AC18" s="12">
        <v>2</v>
      </c>
      <c r="AD18" s="12">
        <v>2</v>
      </c>
      <c r="AE18" s="12">
        <v>2</v>
      </c>
      <c r="AF18" s="12"/>
      <c r="AG18" s="12">
        <v>2</v>
      </c>
      <c r="AH18" s="12">
        <v>2</v>
      </c>
      <c r="AI18" s="12">
        <v>2</v>
      </c>
      <c r="AJ18" s="12">
        <v>2</v>
      </c>
      <c r="AK18" s="12">
        <v>2</v>
      </c>
      <c r="AL18" s="12">
        <v>2</v>
      </c>
      <c r="AM18" s="12">
        <v>2</v>
      </c>
      <c r="AN18" s="12">
        <v>2</v>
      </c>
      <c r="AO18" s="12">
        <v>2</v>
      </c>
      <c r="AP18" s="12">
        <v>1</v>
      </c>
      <c r="AQ18" s="12"/>
      <c r="AR18" s="25"/>
      <c r="AS18" s="25"/>
      <c r="AT18" s="26">
        <f t="shared" si="6"/>
        <v>39</v>
      </c>
    </row>
    <row r="19" spans="1:46" ht="15" customHeight="1">
      <c r="A19" s="33" t="s">
        <v>70</v>
      </c>
      <c r="B19" s="30" t="s">
        <v>71</v>
      </c>
      <c r="C19" s="12">
        <v>4</v>
      </c>
      <c r="D19" s="12">
        <v>4</v>
      </c>
      <c r="E19" s="12">
        <v>4</v>
      </c>
      <c r="F19" s="12">
        <v>4</v>
      </c>
      <c r="G19" s="12">
        <v>4</v>
      </c>
      <c r="H19" s="12">
        <v>4</v>
      </c>
      <c r="I19" s="12">
        <v>4</v>
      </c>
      <c r="J19" s="12">
        <v>4</v>
      </c>
      <c r="K19" s="12">
        <v>4</v>
      </c>
      <c r="L19" s="12">
        <v>4</v>
      </c>
      <c r="M19" s="12">
        <v>4</v>
      </c>
      <c r="N19" s="12">
        <v>4</v>
      </c>
      <c r="O19" s="12">
        <v>4</v>
      </c>
      <c r="P19" s="12">
        <v>4</v>
      </c>
      <c r="Q19" s="12">
        <v>4</v>
      </c>
      <c r="R19" s="12">
        <v>4</v>
      </c>
      <c r="S19" s="12">
        <v>4</v>
      </c>
      <c r="T19" s="24" t="s">
        <v>91</v>
      </c>
      <c r="U19" s="24" t="s">
        <v>91</v>
      </c>
      <c r="V19" s="12">
        <v>4</v>
      </c>
      <c r="W19" s="12">
        <v>4</v>
      </c>
      <c r="X19" s="12">
        <v>4</v>
      </c>
      <c r="Y19" s="12">
        <v>4</v>
      </c>
      <c r="Z19" s="12">
        <v>4</v>
      </c>
      <c r="AA19" s="12">
        <v>4</v>
      </c>
      <c r="AB19" s="12">
        <v>4</v>
      </c>
      <c r="AC19" s="12">
        <v>4</v>
      </c>
      <c r="AD19" s="12">
        <v>4</v>
      </c>
      <c r="AE19" s="12">
        <v>4</v>
      </c>
      <c r="AF19" s="12">
        <v>4</v>
      </c>
      <c r="AG19" s="12">
        <v>4</v>
      </c>
      <c r="AH19" s="12">
        <v>4</v>
      </c>
      <c r="AI19" s="12">
        <v>4</v>
      </c>
      <c r="AJ19" s="12">
        <v>4</v>
      </c>
      <c r="AK19" s="12">
        <v>4</v>
      </c>
      <c r="AL19" s="12">
        <v>4</v>
      </c>
      <c r="AM19" s="12">
        <v>4</v>
      </c>
      <c r="AN19" s="12">
        <v>4</v>
      </c>
      <c r="AO19" s="12">
        <v>4</v>
      </c>
      <c r="AP19" s="12">
        <v>4</v>
      </c>
      <c r="AQ19" s="12">
        <v>4</v>
      </c>
      <c r="AR19" s="25"/>
      <c r="AS19" s="25"/>
      <c r="AT19" s="26">
        <f t="shared" si="6"/>
        <v>156</v>
      </c>
    </row>
    <row r="20" spans="1:46" ht="15" customHeight="1">
      <c r="A20" s="33" t="s">
        <v>72</v>
      </c>
      <c r="B20" s="30" t="s">
        <v>73</v>
      </c>
      <c r="C20" s="12">
        <v>2</v>
      </c>
      <c r="D20" s="12">
        <v>4</v>
      </c>
      <c r="E20" s="12">
        <v>2</v>
      </c>
      <c r="F20" s="12">
        <v>4</v>
      </c>
      <c r="G20" s="12">
        <v>2</v>
      </c>
      <c r="H20" s="12">
        <v>4</v>
      </c>
      <c r="I20" s="12">
        <v>2</v>
      </c>
      <c r="J20" s="12">
        <v>4</v>
      </c>
      <c r="K20" s="12">
        <v>2</v>
      </c>
      <c r="L20" s="12">
        <v>4</v>
      </c>
      <c r="M20" s="12">
        <v>3</v>
      </c>
      <c r="N20" s="12">
        <v>4</v>
      </c>
      <c r="O20" s="12">
        <v>2</v>
      </c>
      <c r="P20" s="12">
        <v>4</v>
      </c>
      <c r="Q20" s="12">
        <v>2</v>
      </c>
      <c r="R20" s="12">
        <v>4</v>
      </c>
      <c r="S20" s="12">
        <v>2</v>
      </c>
      <c r="T20" s="24" t="s">
        <v>91</v>
      </c>
      <c r="U20" s="24" t="s">
        <v>91</v>
      </c>
      <c r="V20" s="12">
        <v>4</v>
      </c>
      <c r="W20" s="12">
        <v>2</v>
      </c>
      <c r="X20" s="12">
        <v>2</v>
      </c>
      <c r="Y20" s="12">
        <v>4</v>
      </c>
      <c r="Z20" s="12">
        <v>2</v>
      </c>
      <c r="AA20" s="12">
        <v>4</v>
      </c>
      <c r="AB20" s="12">
        <v>4</v>
      </c>
      <c r="AC20" s="12">
        <v>2</v>
      </c>
      <c r="AD20" s="12">
        <v>2</v>
      </c>
      <c r="AE20" s="12">
        <v>4</v>
      </c>
      <c r="AF20" s="45">
        <v>4</v>
      </c>
      <c r="AG20" s="12">
        <v>2</v>
      </c>
      <c r="AH20" s="12">
        <v>4</v>
      </c>
      <c r="AI20" s="12">
        <v>2</v>
      </c>
      <c r="AJ20" s="12">
        <v>4</v>
      </c>
      <c r="AK20" s="12">
        <v>2</v>
      </c>
      <c r="AL20" s="12">
        <v>2</v>
      </c>
      <c r="AM20" s="12">
        <v>2</v>
      </c>
      <c r="AN20" s="12">
        <v>4</v>
      </c>
      <c r="AO20" s="12">
        <v>2</v>
      </c>
      <c r="AP20" s="12">
        <v>4</v>
      </c>
      <c r="AQ20" s="12">
        <v>4</v>
      </c>
      <c r="AR20" s="25"/>
      <c r="AS20" s="25"/>
      <c r="AT20" s="26">
        <f t="shared" si="6"/>
        <v>117</v>
      </c>
    </row>
    <row r="21" spans="1:46" ht="15" customHeight="1">
      <c r="A21" s="33" t="s">
        <v>74</v>
      </c>
      <c r="B21" s="10" t="s">
        <v>28</v>
      </c>
      <c r="C21" s="12">
        <v>2</v>
      </c>
      <c r="D21" s="12">
        <v>2</v>
      </c>
      <c r="E21" s="12">
        <v>2</v>
      </c>
      <c r="F21" s="12">
        <v>2</v>
      </c>
      <c r="G21" s="12">
        <v>2</v>
      </c>
      <c r="H21" s="12">
        <v>2</v>
      </c>
      <c r="I21" s="12">
        <v>2</v>
      </c>
      <c r="J21" s="12">
        <v>2</v>
      </c>
      <c r="K21" s="12">
        <v>2</v>
      </c>
      <c r="L21" s="12">
        <v>2</v>
      </c>
      <c r="M21" s="12">
        <v>2</v>
      </c>
      <c r="N21" s="12">
        <v>2</v>
      </c>
      <c r="O21" s="12">
        <v>2</v>
      </c>
      <c r="P21" s="12">
        <v>2</v>
      </c>
      <c r="Q21" s="12">
        <v>2</v>
      </c>
      <c r="R21" s="12">
        <v>2</v>
      </c>
      <c r="S21" s="12">
        <v>2</v>
      </c>
      <c r="T21" s="24" t="s">
        <v>91</v>
      </c>
      <c r="U21" s="24" t="s">
        <v>91</v>
      </c>
      <c r="V21" s="12">
        <v>2</v>
      </c>
      <c r="W21" s="12">
        <v>2</v>
      </c>
      <c r="X21" s="12">
        <v>2</v>
      </c>
      <c r="Y21" s="12">
        <v>2</v>
      </c>
      <c r="Z21" s="12">
        <v>2</v>
      </c>
      <c r="AA21" s="12">
        <v>2</v>
      </c>
      <c r="AB21" s="12">
        <v>2</v>
      </c>
      <c r="AC21" s="12">
        <v>2</v>
      </c>
      <c r="AD21" s="12">
        <v>2</v>
      </c>
      <c r="AE21" s="12">
        <v>2</v>
      </c>
      <c r="AF21" s="45">
        <v>2</v>
      </c>
      <c r="AG21" s="12">
        <v>2</v>
      </c>
      <c r="AH21" s="12">
        <v>2</v>
      </c>
      <c r="AI21" s="12">
        <v>2</v>
      </c>
      <c r="AJ21" s="12">
        <v>2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25"/>
      <c r="AS21" s="25"/>
      <c r="AT21" s="26">
        <f t="shared" si="6"/>
        <v>78</v>
      </c>
    </row>
    <row r="22" spans="1:46" ht="25.5" customHeight="1">
      <c r="A22" s="31" t="s">
        <v>75</v>
      </c>
      <c r="B22" s="10" t="s">
        <v>77</v>
      </c>
      <c r="C22" s="12">
        <v>2</v>
      </c>
      <c r="D22" s="12">
        <v>4</v>
      </c>
      <c r="E22" s="12">
        <v>2</v>
      </c>
      <c r="F22" s="12">
        <v>2</v>
      </c>
      <c r="G22" s="12">
        <v>2</v>
      </c>
      <c r="H22" s="12">
        <v>4</v>
      </c>
      <c r="I22" s="12">
        <v>2</v>
      </c>
      <c r="J22" s="12">
        <v>4</v>
      </c>
      <c r="K22" s="12">
        <v>2</v>
      </c>
      <c r="L22" s="12">
        <v>4</v>
      </c>
      <c r="M22" s="12">
        <v>2</v>
      </c>
      <c r="N22" s="12">
        <v>2</v>
      </c>
      <c r="O22" s="12">
        <v>2</v>
      </c>
      <c r="P22" s="12">
        <v>4</v>
      </c>
      <c r="Q22" s="12">
        <v>2</v>
      </c>
      <c r="R22" s="12">
        <v>4</v>
      </c>
      <c r="S22" s="12">
        <v>2</v>
      </c>
      <c r="T22" s="24" t="s">
        <v>91</v>
      </c>
      <c r="U22" s="24" t="s">
        <v>91</v>
      </c>
      <c r="V22" s="12">
        <v>2</v>
      </c>
      <c r="W22" s="12">
        <v>4</v>
      </c>
      <c r="X22" s="12">
        <v>2</v>
      </c>
      <c r="Y22" s="12">
        <v>4</v>
      </c>
      <c r="Z22" s="12">
        <v>2</v>
      </c>
      <c r="AA22" s="12">
        <v>4</v>
      </c>
      <c r="AB22" s="12">
        <v>2</v>
      </c>
      <c r="AC22" s="12">
        <v>4</v>
      </c>
      <c r="AD22" s="12">
        <v>4</v>
      </c>
      <c r="AE22" s="12">
        <v>4</v>
      </c>
      <c r="AF22" s="45">
        <v>2</v>
      </c>
      <c r="AG22" s="12">
        <v>4</v>
      </c>
      <c r="AH22" s="12">
        <v>2</v>
      </c>
      <c r="AI22" s="12">
        <v>4</v>
      </c>
      <c r="AJ22" s="12">
        <v>2</v>
      </c>
      <c r="AK22" s="12">
        <v>4</v>
      </c>
      <c r="AL22" s="12">
        <v>2</v>
      </c>
      <c r="AM22" s="12">
        <v>4</v>
      </c>
      <c r="AN22" s="12">
        <v>2</v>
      </c>
      <c r="AO22" s="12">
        <v>4</v>
      </c>
      <c r="AP22" s="12">
        <v>4</v>
      </c>
      <c r="AQ22" s="12">
        <v>4</v>
      </c>
      <c r="AR22" s="25"/>
      <c r="AS22" s="25"/>
      <c r="AT22" s="26">
        <f t="shared" si="6"/>
        <v>116</v>
      </c>
    </row>
    <row r="23" spans="1:46" ht="24.75" customHeight="1">
      <c r="A23" s="33" t="s">
        <v>76</v>
      </c>
      <c r="B23" s="30" t="s">
        <v>78</v>
      </c>
      <c r="C23" s="12">
        <v>2</v>
      </c>
      <c r="D23" s="25">
        <v>2</v>
      </c>
      <c r="E23" s="12">
        <v>4</v>
      </c>
      <c r="F23" s="25">
        <v>2</v>
      </c>
      <c r="G23" s="12">
        <v>2</v>
      </c>
      <c r="H23" s="25">
        <v>2</v>
      </c>
      <c r="I23" s="12">
        <v>2</v>
      </c>
      <c r="J23" s="25">
        <v>2</v>
      </c>
      <c r="K23" s="12">
        <v>2</v>
      </c>
      <c r="L23" s="25">
        <v>2</v>
      </c>
      <c r="M23" s="12">
        <v>2</v>
      </c>
      <c r="N23" s="25">
        <v>4</v>
      </c>
      <c r="O23" s="12">
        <v>2</v>
      </c>
      <c r="P23" s="25">
        <v>2</v>
      </c>
      <c r="Q23" s="12">
        <v>2</v>
      </c>
      <c r="R23" s="25">
        <v>2</v>
      </c>
      <c r="S23" s="12">
        <v>3</v>
      </c>
      <c r="T23" s="24" t="s">
        <v>91</v>
      </c>
      <c r="U23" s="24" t="s">
        <v>91</v>
      </c>
      <c r="V23" s="25"/>
      <c r="W23" s="12"/>
      <c r="X23" s="25"/>
      <c r="Y23" s="12"/>
      <c r="Z23" s="25"/>
      <c r="AA23" s="12"/>
      <c r="AB23" s="25"/>
      <c r="AC23" s="12"/>
      <c r="AD23" s="25"/>
      <c r="AE23" s="12"/>
      <c r="AF23" s="46"/>
      <c r="AG23" s="12"/>
      <c r="AH23" s="25"/>
      <c r="AI23" s="12"/>
      <c r="AJ23" s="25"/>
      <c r="AK23" s="12"/>
      <c r="AL23" s="25"/>
      <c r="AM23" s="12"/>
      <c r="AN23" s="25"/>
      <c r="AO23" s="12"/>
      <c r="AP23" s="25"/>
      <c r="AQ23" s="12"/>
      <c r="AR23" s="25"/>
      <c r="AS23" s="25"/>
      <c r="AT23" s="26">
        <f t="shared" si="6"/>
        <v>39</v>
      </c>
    </row>
    <row r="24" spans="1:46" ht="24.75" customHeight="1">
      <c r="A24" s="33" t="s">
        <v>102</v>
      </c>
      <c r="B24" s="30" t="s">
        <v>103</v>
      </c>
      <c r="C24" s="12"/>
      <c r="D24" s="25"/>
      <c r="E24" s="12"/>
      <c r="F24" s="25"/>
      <c r="G24" s="12"/>
      <c r="H24" s="25"/>
      <c r="I24" s="12"/>
      <c r="J24" s="25"/>
      <c r="K24" s="12"/>
      <c r="L24" s="25"/>
      <c r="M24" s="12"/>
      <c r="N24" s="25"/>
      <c r="O24" s="12"/>
      <c r="P24" s="25"/>
      <c r="Q24" s="12"/>
      <c r="R24" s="25"/>
      <c r="S24" s="12"/>
      <c r="T24" s="24"/>
      <c r="U24" s="24"/>
      <c r="V24" s="25"/>
      <c r="W24" s="12">
        <v>2</v>
      </c>
      <c r="X24" s="25">
        <v>2</v>
      </c>
      <c r="Y24" s="12">
        <v>2</v>
      </c>
      <c r="Z24" s="25">
        <v>2</v>
      </c>
      <c r="AA24" s="12">
        <v>2</v>
      </c>
      <c r="AB24" s="25">
        <v>2</v>
      </c>
      <c r="AC24" s="12">
        <v>2</v>
      </c>
      <c r="AD24" s="25"/>
      <c r="AE24" s="12">
        <v>2</v>
      </c>
      <c r="AF24" s="46">
        <v>2</v>
      </c>
      <c r="AG24" s="12">
        <v>2</v>
      </c>
      <c r="AH24" s="25">
        <v>2</v>
      </c>
      <c r="AI24" s="12">
        <v>2</v>
      </c>
      <c r="AJ24" s="25">
        <v>2</v>
      </c>
      <c r="AK24" s="12">
        <v>2</v>
      </c>
      <c r="AL24" s="25">
        <v>2</v>
      </c>
      <c r="AM24" s="12">
        <v>2</v>
      </c>
      <c r="AN24" s="25">
        <v>1</v>
      </c>
      <c r="AO24" s="12">
        <v>2</v>
      </c>
      <c r="AP24" s="25">
        <v>2</v>
      </c>
      <c r="AQ24" s="12">
        <v>2</v>
      </c>
      <c r="AR24" s="25"/>
      <c r="AS24" s="25"/>
      <c r="AT24" s="26">
        <f t="shared" si="6"/>
        <v>39</v>
      </c>
    </row>
    <row r="25" spans="1:46" ht="15" customHeight="1">
      <c r="A25" s="13"/>
      <c r="B25" s="23" t="s">
        <v>43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24" t="s">
        <v>91</v>
      </c>
      <c r="U25" s="24" t="s">
        <v>91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7"/>
      <c r="AP25" s="47"/>
      <c r="AQ25" s="47"/>
      <c r="AR25" s="47">
        <v>36</v>
      </c>
      <c r="AS25" s="47">
        <v>36</v>
      </c>
      <c r="AT25" s="26">
        <f t="shared" si="6"/>
        <v>72</v>
      </c>
    </row>
    <row r="26" spans="1:46" ht="36" customHeight="1">
      <c r="A26" s="126" t="s">
        <v>29</v>
      </c>
      <c r="B26" s="127"/>
      <c r="C26" s="15">
        <f>C9</f>
        <v>36</v>
      </c>
      <c r="D26" s="15">
        <f t="shared" ref="D26:S26" si="7">D9</f>
        <v>36</v>
      </c>
      <c r="E26" s="15">
        <f t="shared" si="7"/>
        <v>36</v>
      </c>
      <c r="F26" s="15">
        <f t="shared" si="7"/>
        <v>36</v>
      </c>
      <c r="G26" s="15">
        <f t="shared" si="7"/>
        <v>36</v>
      </c>
      <c r="H26" s="15">
        <f t="shared" si="7"/>
        <v>36</v>
      </c>
      <c r="I26" s="15">
        <f t="shared" si="7"/>
        <v>36</v>
      </c>
      <c r="J26" s="15">
        <f t="shared" si="7"/>
        <v>36</v>
      </c>
      <c r="K26" s="15">
        <f t="shared" si="7"/>
        <v>36</v>
      </c>
      <c r="L26" s="15">
        <f t="shared" si="7"/>
        <v>36</v>
      </c>
      <c r="M26" s="15">
        <f t="shared" si="7"/>
        <v>36</v>
      </c>
      <c r="N26" s="15">
        <f t="shared" si="7"/>
        <v>36</v>
      </c>
      <c r="O26" s="15">
        <f t="shared" si="7"/>
        <v>36</v>
      </c>
      <c r="P26" s="15">
        <f t="shared" si="7"/>
        <v>36</v>
      </c>
      <c r="Q26" s="15">
        <f t="shared" si="7"/>
        <v>36</v>
      </c>
      <c r="R26" s="15">
        <f t="shared" si="7"/>
        <v>36</v>
      </c>
      <c r="S26" s="15">
        <f t="shared" si="7"/>
        <v>36</v>
      </c>
      <c r="T26" s="24" t="s">
        <v>91</v>
      </c>
      <c r="U26" s="24" t="s">
        <v>91</v>
      </c>
      <c r="V26" s="15">
        <f>V9</f>
        <v>36</v>
      </c>
      <c r="W26" s="15">
        <f t="shared" ref="W26:AS26" si="8">W9</f>
        <v>36</v>
      </c>
      <c r="X26" s="15">
        <f t="shared" si="8"/>
        <v>36</v>
      </c>
      <c r="Y26" s="15">
        <f t="shared" si="8"/>
        <v>36</v>
      </c>
      <c r="Z26" s="15">
        <f t="shared" si="8"/>
        <v>36</v>
      </c>
      <c r="AA26" s="15">
        <f t="shared" si="8"/>
        <v>36</v>
      </c>
      <c r="AB26" s="15">
        <f t="shared" si="8"/>
        <v>36</v>
      </c>
      <c r="AC26" s="15">
        <f t="shared" si="8"/>
        <v>36</v>
      </c>
      <c r="AD26" s="15">
        <f t="shared" si="8"/>
        <v>36</v>
      </c>
      <c r="AE26" s="15">
        <f t="shared" si="8"/>
        <v>36</v>
      </c>
      <c r="AF26" s="15">
        <f t="shared" si="8"/>
        <v>36</v>
      </c>
      <c r="AG26" s="15">
        <f t="shared" si="8"/>
        <v>36</v>
      </c>
      <c r="AH26" s="15">
        <f t="shared" si="8"/>
        <v>36</v>
      </c>
      <c r="AI26" s="15">
        <f t="shared" si="8"/>
        <v>36</v>
      </c>
      <c r="AJ26" s="15">
        <f t="shared" si="8"/>
        <v>36</v>
      </c>
      <c r="AK26" s="15">
        <f t="shared" si="8"/>
        <v>36</v>
      </c>
      <c r="AL26" s="15">
        <f t="shared" si="8"/>
        <v>36</v>
      </c>
      <c r="AM26" s="15">
        <f t="shared" si="8"/>
        <v>36</v>
      </c>
      <c r="AN26" s="15">
        <f t="shared" si="8"/>
        <v>36</v>
      </c>
      <c r="AO26" s="15">
        <f t="shared" si="8"/>
        <v>36</v>
      </c>
      <c r="AP26" s="15">
        <f t="shared" si="8"/>
        <v>36</v>
      </c>
      <c r="AQ26" s="15">
        <f t="shared" si="8"/>
        <v>36</v>
      </c>
      <c r="AR26" s="15">
        <f t="shared" si="8"/>
        <v>0</v>
      </c>
      <c r="AS26" s="15">
        <f t="shared" si="8"/>
        <v>0</v>
      </c>
      <c r="AT26" s="48">
        <f>C26+D26+E26+F26+G26+H26+I26+J26+K26+L26+M26+N26+O26+P26+Q26+R26+S26+V26+W26+X26+Y26+Z26+AA26+AB26+AC26+AD26+AE26+AF26+AG26+AH26+AI26+AJ26+AK26+AL26+AM26+AN26+AO26+AP26+AQ26+AR26+AS26+AT25</f>
        <v>1476</v>
      </c>
    </row>
  </sheetData>
  <mergeCells count="18">
    <mergeCell ref="A26:B26"/>
    <mergeCell ref="C6:AS6"/>
    <mergeCell ref="AH3:AK3"/>
    <mergeCell ref="AL3:AO3"/>
    <mergeCell ref="A1:AF1"/>
    <mergeCell ref="A3:A7"/>
    <mergeCell ref="B3:B7"/>
    <mergeCell ref="C3:F3"/>
    <mergeCell ref="G3:K3"/>
    <mergeCell ref="L3:O3"/>
    <mergeCell ref="P3:T3"/>
    <mergeCell ref="U3:Y3"/>
    <mergeCell ref="Z3:AC3"/>
    <mergeCell ref="AD3:AG3"/>
    <mergeCell ref="AG1:AT1"/>
    <mergeCell ref="A2:AT2"/>
    <mergeCell ref="AP3:AS3"/>
    <mergeCell ref="C4:AT4"/>
  </mergeCells>
  <pageMargins left="0" right="0" top="0.74803149606299213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33"/>
  <sheetViews>
    <sheetView workbookViewId="0">
      <selection activeCell="T7" sqref="T7:U33"/>
    </sheetView>
  </sheetViews>
  <sheetFormatPr defaultRowHeight="12.75"/>
  <cols>
    <col min="1" max="1" width="9.1640625" customWidth="1"/>
    <col min="2" max="2" width="16" customWidth="1"/>
    <col min="3" max="45" width="3" customWidth="1"/>
    <col min="46" max="46" width="6.5" customWidth="1"/>
    <col min="47" max="47" width="5.33203125" customWidth="1"/>
  </cols>
  <sheetData>
    <row r="1" spans="1:47" ht="19.5" customHeight="1">
      <c r="A1" s="130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</row>
    <row r="2" spans="1:47" ht="28.35" customHeight="1">
      <c r="A2" s="111" t="s">
        <v>1</v>
      </c>
      <c r="B2" s="114" t="s">
        <v>2</v>
      </c>
      <c r="C2" s="117" t="s">
        <v>3</v>
      </c>
      <c r="D2" s="118"/>
      <c r="E2" s="118"/>
      <c r="F2" s="119"/>
      <c r="G2" s="117" t="s">
        <v>4</v>
      </c>
      <c r="H2" s="118"/>
      <c r="I2" s="118"/>
      <c r="J2" s="118"/>
      <c r="K2" s="119"/>
      <c r="L2" s="117" t="s">
        <v>5</v>
      </c>
      <c r="M2" s="118"/>
      <c r="N2" s="118"/>
      <c r="O2" s="119"/>
      <c r="P2" s="117" t="s">
        <v>6</v>
      </c>
      <c r="Q2" s="118"/>
      <c r="R2" s="118"/>
      <c r="S2" s="118"/>
      <c r="T2" s="119"/>
      <c r="U2" s="117" t="s">
        <v>7</v>
      </c>
      <c r="V2" s="118"/>
      <c r="W2" s="118"/>
      <c r="X2" s="118"/>
      <c r="Y2" s="119"/>
      <c r="Z2" s="117" t="s">
        <v>8</v>
      </c>
      <c r="AA2" s="118"/>
      <c r="AB2" s="118"/>
      <c r="AC2" s="119"/>
      <c r="AD2" s="117" t="s">
        <v>9</v>
      </c>
      <c r="AE2" s="118"/>
      <c r="AF2" s="118"/>
      <c r="AG2" s="119"/>
      <c r="AH2" s="117" t="s">
        <v>10</v>
      </c>
      <c r="AI2" s="118"/>
      <c r="AJ2" s="118"/>
      <c r="AK2" s="119"/>
      <c r="AL2" s="117" t="s">
        <v>11</v>
      </c>
      <c r="AM2" s="118"/>
      <c r="AN2" s="118"/>
      <c r="AO2" s="119"/>
      <c r="AP2" s="117" t="s">
        <v>12</v>
      </c>
      <c r="AQ2" s="118"/>
      <c r="AR2" s="118"/>
      <c r="AS2" s="119"/>
      <c r="AT2" s="2" t="s">
        <v>13</v>
      </c>
    </row>
    <row r="3" spans="1:47" ht="11.25" customHeight="1">
      <c r="A3" s="112"/>
      <c r="B3" s="115"/>
      <c r="C3" s="123" t="s">
        <v>14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5"/>
    </row>
    <row r="4" spans="1:47" ht="18.75" customHeight="1">
      <c r="A4" s="112"/>
      <c r="B4" s="115"/>
      <c r="C4" s="49">
        <v>35</v>
      </c>
      <c r="D4" s="49">
        <v>36</v>
      </c>
      <c r="E4" s="49">
        <v>37</v>
      </c>
      <c r="F4" s="49">
        <v>38</v>
      </c>
      <c r="G4" s="49">
        <v>39</v>
      </c>
      <c r="H4" s="49">
        <v>40</v>
      </c>
      <c r="I4" s="49">
        <v>41</v>
      </c>
      <c r="J4" s="49">
        <v>42</v>
      </c>
      <c r="K4" s="49">
        <v>43</v>
      </c>
      <c r="L4" s="49">
        <v>44</v>
      </c>
      <c r="M4" s="49">
        <v>45</v>
      </c>
      <c r="N4" s="49">
        <v>46</v>
      </c>
      <c r="O4" s="49">
        <v>47</v>
      </c>
      <c r="P4" s="49">
        <v>48</v>
      </c>
      <c r="Q4" s="49">
        <v>49</v>
      </c>
      <c r="R4" s="49">
        <v>50</v>
      </c>
      <c r="S4" s="49">
        <v>51</v>
      </c>
      <c r="T4" s="49">
        <v>52</v>
      </c>
      <c r="U4" s="49">
        <v>1</v>
      </c>
      <c r="V4" s="49">
        <v>2</v>
      </c>
      <c r="W4" s="49">
        <v>3</v>
      </c>
      <c r="X4" s="49">
        <v>4</v>
      </c>
      <c r="Y4" s="49">
        <v>5</v>
      </c>
      <c r="Z4" s="49">
        <v>6</v>
      </c>
      <c r="AA4" s="49">
        <v>7</v>
      </c>
      <c r="AB4" s="49">
        <v>8</v>
      </c>
      <c r="AC4" s="49">
        <v>9</v>
      </c>
      <c r="AD4" s="49">
        <v>10</v>
      </c>
      <c r="AE4" s="49">
        <v>11</v>
      </c>
      <c r="AF4" s="49">
        <v>12</v>
      </c>
      <c r="AG4" s="49">
        <v>13</v>
      </c>
      <c r="AH4" s="49">
        <v>14</v>
      </c>
      <c r="AI4" s="49">
        <v>15</v>
      </c>
      <c r="AJ4" s="49">
        <v>16</v>
      </c>
      <c r="AK4" s="49">
        <v>17</v>
      </c>
      <c r="AL4" s="49">
        <v>18</v>
      </c>
      <c r="AM4" s="49">
        <v>19</v>
      </c>
      <c r="AN4" s="49">
        <v>20</v>
      </c>
      <c r="AO4" s="49">
        <v>21</v>
      </c>
      <c r="AP4" s="49">
        <v>22</v>
      </c>
      <c r="AQ4" s="49">
        <v>23</v>
      </c>
      <c r="AR4" s="49">
        <v>24</v>
      </c>
      <c r="AS4" s="49">
        <v>25</v>
      </c>
      <c r="AT4" s="51"/>
    </row>
    <row r="5" spans="1:47" ht="11.25" customHeight="1">
      <c r="A5" s="112"/>
      <c r="B5" s="115"/>
      <c r="C5" s="117" t="s">
        <v>99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9"/>
      <c r="AT5" s="51"/>
    </row>
    <row r="6" spans="1:47" ht="17.100000000000001" customHeight="1">
      <c r="A6" s="113"/>
      <c r="B6" s="116"/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  <c r="R6" s="49">
        <v>16</v>
      </c>
      <c r="S6" s="49">
        <v>17</v>
      </c>
      <c r="T6" s="49">
        <v>18</v>
      </c>
      <c r="U6" s="49">
        <v>19</v>
      </c>
      <c r="V6" s="49">
        <v>20</v>
      </c>
      <c r="W6" s="49">
        <v>21</v>
      </c>
      <c r="X6" s="49">
        <v>22</v>
      </c>
      <c r="Y6" s="49">
        <v>23</v>
      </c>
      <c r="Z6" s="49">
        <v>24</v>
      </c>
      <c r="AA6" s="49">
        <v>25</v>
      </c>
      <c r="AB6" s="49">
        <v>26</v>
      </c>
      <c r="AC6" s="49">
        <v>27</v>
      </c>
      <c r="AD6" s="49">
        <v>28</v>
      </c>
      <c r="AE6" s="49">
        <v>29</v>
      </c>
      <c r="AF6" s="49">
        <v>30</v>
      </c>
      <c r="AG6" s="49">
        <v>31</v>
      </c>
      <c r="AH6" s="49">
        <v>32</v>
      </c>
      <c r="AI6" s="49">
        <v>33</v>
      </c>
      <c r="AJ6" s="49">
        <v>34</v>
      </c>
      <c r="AK6" s="49">
        <v>35</v>
      </c>
      <c r="AL6" s="49">
        <v>36</v>
      </c>
      <c r="AM6" s="49">
        <v>37</v>
      </c>
      <c r="AN6" s="49">
        <v>38</v>
      </c>
      <c r="AO6" s="49">
        <v>39</v>
      </c>
      <c r="AP6" s="49">
        <v>40</v>
      </c>
      <c r="AQ6" s="49">
        <v>41</v>
      </c>
      <c r="AR6" s="49">
        <v>42</v>
      </c>
      <c r="AS6" s="49">
        <v>43</v>
      </c>
      <c r="AT6" s="51"/>
    </row>
    <row r="7" spans="1:47" ht="46.5" customHeight="1">
      <c r="A7" s="14" t="s">
        <v>31</v>
      </c>
      <c r="B7" s="6" t="s">
        <v>32</v>
      </c>
      <c r="C7" s="15">
        <f t="shared" ref="C7:S7" si="0">C8+C9+C10</f>
        <v>8</v>
      </c>
      <c r="D7" s="15">
        <f t="shared" si="0"/>
        <v>6</v>
      </c>
      <c r="E7" s="15">
        <f t="shared" si="0"/>
        <v>8</v>
      </c>
      <c r="F7" s="15">
        <f t="shared" si="0"/>
        <v>6</v>
      </c>
      <c r="G7" s="15">
        <f t="shared" si="0"/>
        <v>8</v>
      </c>
      <c r="H7" s="15">
        <f t="shared" si="0"/>
        <v>6</v>
      </c>
      <c r="I7" s="15">
        <f t="shared" si="0"/>
        <v>8</v>
      </c>
      <c r="J7" s="15">
        <f t="shared" si="0"/>
        <v>6</v>
      </c>
      <c r="K7" s="15">
        <f t="shared" si="0"/>
        <v>8</v>
      </c>
      <c r="L7" s="15">
        <f t="shared" si="0"/>
        <v>8</v>
      </c>
      <c r="M7" s="15">
        <f t="shared" si="0"/>
        <v>8</v>
      </c>
      <c r="N7" s="15">
        <f t="shared" si="0"/>
        <v>6</v>
      </c>
      <c r="O7" s="15">
        <f t="shared" si="0"/>
        <v>8</v>
      </c>
      <c r="P7" s="15">
        <f t="shared" si="0"/>
        <v>6</v>
      </c>
      <c r="Q7" s="15">
        <f t="shared" si="0"/>
        <v>8</v>
      </c>
      <c r="R7" s="15">
        <f t="shared" si="0"/>
        <v>6</v>
      </c>
      <c r="S7" s="15">
        <f t="shared" si="0"/>
        <v>8</v>
      </c>
      <c r="T7" s="24" t="s">
        <v>91</v>
      </c>
      <c r="U7" s="24" t="s">
        <v>91</v>
      </c>
      <c r="V7" s="15">
        <f t="shared" ref="V7:AS7" si="1">V8+V9+V10</f>
        <v>4</v>
      </c>
      <c r="W7" s="15">
        <f t="shared" si="1"/>
        <v>4</v>
      </c>
      <c r="X7" s="15">
        <f t="shared" si="1"/>
        <v>4</v>
      </c>
      <c r="Y7" s="15">
        <f t="shared" si="1"/>
        <v>4</v>
      </c>
      <c r="Z7" s="15">
        <f t="shared" si="1"/>
        <v>2</v>
      </c>
      <c r="AA7" s="15">
        <f t="shared" si="1"/>
        <v>2</v>
      </c>
      <c r="AB7" s="15">
        <f t="shared" si="1"/>
        <v>4</v>
      </c>
      <c r="AC7" s="15">
        <f t="shared" si="1"/>
        <v>4</v>
      </c>
      <c r="AD7" s="15">
        <f t="shared" si="1"/>
        <v>2</v>
      </c>
      <c r="AE7" s="15">
        <f t="shared" si="1"/>
        <v>2</v>
      </c>
      <c r="AF7" s="15">
        <f t="shared" si="1"/>
        <v>2</v>
      </c>
      <c r="AG7" s="15">
        <f t="shared" si="1"/>
        <v>4</v>
      </c>
      <c r="AH7" s="15">
        <f t="shared" si="1"/>
        <v>4</v>
      </c>
      <c r="AI7" s="15">
        <f t="shared" si="1"/>
        <v>0</v>
      </c>
      <c r="AJ7" s="15">
        <f t="shared" si="1"/>
        <v>0</v>
      </c>
      <c r="AK7" s="15">
        <f t="shared" si="1"/>
        <v>0</v>
      </c>
      <c r="AL7" s="15">
        <f t="shared" si="1"/>
        <v>0</v>
      </c>
      <c r="AM7" s="15">
        <f t="shared" si="1"/>
        <v>4</v>
      </c>
      <c r="AN7" s="15">
        <f t="shared" si="1"/>
        <v>2</v>
      </c>
      <c r="AO7" s="15">
        <f t="shared" si="1"/>
        <v>4</v>
      </c>
      <c r="AP7" s="15">
        <f t="shared" si="1"/>
        <v>4</v>
      </c>
      <c r="AQ7" s="15">
        <f t="shared" si="1"/>
        <v>4</v>
      </c>
      <c r="AR7" s="15">
        <f t="shared" si="1"/>
        <v>4</v>
      </c>
      <c r="AS7" s="15">
        <f t="shared" si="1"/>
        <v>0</v>
      </c>
      <c r="AT7" s="15">
        <f>C7+D7+E7+F7+G7+H7+I7+J7+K7+L7+M7+N7+O7+P7+Q7+R7+S7+V7+W7+X7+Y7+Z7+AA7+AB7+AC7+AD7+AE7+AF7+AG7+AH7+AI7+AJ7+AK7+AL7+AM7+AN7+AO7+AP7+AQ7+AR7+AS7</f>
        <v>186</v>
      </c>
    </row>
    <row r="8" spans="1:47" ht="15" customHeight="1">
      <c r="A8" s="33" t="s">
        <v>81</v>
      </c>
      <c r="B8" s="10" t="s">
        <v>24</v>
      </c>
      <c r="C8" s="12">
        <v>4</v>
      </c>
      <c r="D8" s="12">
        <v>2</v>
      </c>
      <c r="E8" s="12">
        <v>4</v>
      </c>
      <c r="F8" s="12">
        <v>2</v>
      </c>
      <c r="G8" s="12">
        <v>4</v>
      </c>
      <c r="H8" s="12">
        <v>2</v>
      </c>
      <c r="I8" s="12">
        <v>4</v>
      </c>
      <c r="J8" s="12">
        <v>2</v>
      </c>
      <c r="K8" s="12">
        <v>4</v>
      </c>
      <c r="L8" s="12">
        <v>2</v>
      </c>
      <c r="M8" s="12">
        <v>4</v>
      </c>
      <c r="N8" s="12">
        <v>2</v>
      </c>
      <c r="O8" s="12">
        <v>4</v>
      </c>
      <c r="P8" s="12">
        <v>2</v>
      </c>
      <c r="Q8" s="12">
        <v>4</v>
      </c>
      <c r="R8" s="12">
        <v>2</v>
      </c>
      <c r="S8" s="12">
        <v>2</v>
      </c>
      <c r="T8" s="24" t="s">
        <v>91</v>
      </c>
      <c r="U8" s="24" t="s">
        <v>91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>
        <f t="shared" ref="AT8:AT10" si="2">C8+D8+E8+F8+G8+H8+I8+J8+K8+L8+M8+N8+O8+P8+Q8+R8+S8+V8+W8+X8+Y8+Z8+AA8+AB8+AC8+AD8+AE8+AF8+AG8+AH8+AI8+AJ8+AK8+AL8+AM8+AN8+AO8+AP8+AQ8+AR8+AS8</f>
        <v>50</v>
      </c>
    </row>
    <row r="9" spans="1:47" ht="44.25" customHeight="1">
      <c r="A9" s="33" t="s">
        <v>82</v>
      </c>
      <c r="B9" s="10" t="s">
        <v>33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2</v>
      </c>
      <c r="N9" s="12">
        <v>2</v>
      </c>
      <c r="O9" s="12">
        <v>2</v>
      </c>
      <c r="P9" s="12">
        <v>2</v>
      </c>
      <c r="Q9" s="12">
        <v>2</v>
      </c>
      <c r="R9" s="12">
        <v>2</v>
      </c>
      <c r="S9" s="12">
        <v>4</v>
      </c>
      <c r="T9" s="24" t="s">
        <v>91</v>
      </c>
      <c r="U9" s="24" t="s">
        <v>91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/>
      <c r="AB9" s="12">
        <v>2</v>
      </c>
      <c r="AC9" s="12">
        <v>2</v>
      </c>
      <c r="AD9" s="12"/>
      <c r="AE9" s="12">
        <v>2</v>
      </c>
      <c r="AF9" s="12">
        <v>2</v>
      </c>
      <c r="AG9" s="12">
        <v>2</v>
      </c>
      <c r="AH9" s="12">
        <v>2</v>
      </c>
      <c r="AI9" s="12"/>
      <c r="AJ9" s="12"/>
      <c r="AK9" s="12"/>
      <c r="AL9" s="12"/>
      <c r="AM9" s="12">
        <v>2</v>
      </c>
      <c r="AN9" s="12"/>
      <c r="AO9" s="12">
        <v>2</v>
      </c>
      <c r="AP9" s="12">
        <v>2</v>
      </c>
      <c r="AQ9" s="12">
        <v>2</v>
      </c>
      <c r="AR9" s="12">
        <v>2</v>
      </c>
      <c r="AS9" s="12"/>
      <c r="AT9" s="49">
        <f t="shared" si="2"/>
        <v>68</v>
      </c>
    </row>
    <row r="10" spans="1:47" ht="23.45" customHeight="1">
      <c r="A10" s="33" t="s">
        <v>83</v>
      </c>
      <c r="B10" s="10" t="s">
        <v>26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4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24" t="s">
        <v>91</v>
      </c>
      <c r="U10" s="24" t="s">
        <v>91</v>
      </c>
      <c r="V10" s="12">
        <v>2</v>
      </c>
      <c r="W10" s="12">
        <v>2</v>
      </c>
      <c r="X10" s="12">
        <v>2</v>
      </c>
      <c r="Y10" s="12">
        <v>2</v>
      </c>
      <c r="Z10" s="12"/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>
        <v>2</v>
      </c>
      <c r="AH10" s="12">
        <v>2</v>
      </c>
      <c r="AI10" s="12"/>
      <c r="AJ10" s="12"/>
      <c r="AK10" s="12"/>
      <c r="AL10" s="12"/>
      <c r="AM10" s="12">
        <v>2</v>
      </c>
      <c r="AN10" s="12">
        <v>2</v>
      </c>
      <c r="AO10" s="12">
        <v>2</v>
      </c>
      <c r="AP10" s="12">
        <v>2</v>
      </c>
      <c r="AQ10" s="12">
        <v>2</v>
      </c>
      <c r="AR10" s="12">
        <v>2</v>
      </c>
      <c r="AS10" s="12"/>
      <c r="AT10" s="49">
        <f t="shared" si="2"/>
        <v>68</v>
      </c>
    </row>
    <row r="11" spans="1:47" ht="44.25" customHeight="1">
      <c r="A11" s="17" t="s">
        <v>34</v>
      </c>
      <c r="B11" s="14" t="s">
        <v>35</v>
      </c>
      <c r="C11" s="15">
        <f>C12+C13+C14</f>
        <v>10</v>
      </c>
      <c r="D11" s="15">
        <f t="shared" ref="D11:S11" si="3">D12+D13+D14</f>
        <v>12</v>
      </c>
      <c r="E11" s="15">
        <f t="shared" si="3"/>
        <v>10</v>
      </c>
      <c r="F11" s="15">
        <f t="shared" si="3"/>
        <v>12</v>
      </c>
      <c r="G11" s="15">
        <f t="shared" si="3"/>
        <v>10</v>
      </c>
      <c r="H11" s="15">
        <f t="shared" si="3"/>
        <v>14</v>
      </c>
      <c r="I11" s="15">
        <f t="shared" si="3"/>
        <v>10</v>
      </c>
      <c r="J11" s="15">
        <f t="shared" si="3"/>
        <v>12</v>
      </c>
      <c r="K11" s="15">
        <f t="shared" si="3"/>
        <v>10</v>
      </c>
      <c r="L11" s="15">
        <f t="shared" si="3"/>
        <v>12</v>
      </c>
      <c r="M11" s="15">
        <f t="shared" si="3"/>
        <v>10</v>
      </c>
      <c r="N11" s="15">
        <f t="shared" si="3"/>
        <v>12</v>
      </c>
      <c r="O11" s="15">
        <f t="shared" si="3"/>
        <v>10</v>
      </c>
      <c r="P11" s="15">
        <f t="shared" si="3"/>
        <v>12</v>
      </c>
      <c r="Q11" s="15">
        <f t="shared" si="3"/>
        <v>10</v>
      </c>
      <c r="R11" s="15">
        <f t="shared" si="3"/>
        <v>12</v>
      </c>
      <c r="S11" s="15">
        <f t="shared" si="3"/>
        <v>10</v>
      </c>
      <c r="T11" s="24" t="s">
        <v>91</v>
      </c>
      <c r="U11" s="24" t="s">
        <v>91</v>
      </c>
      <c r="V11" s="15">
        <f t="shared" ref="V11" si="4">V12+V13+V14</f>
        <v>0</v>
      </c>
      <c r="W11" s="15">
        <f t="shared" ref="W11" si="5">W12+W13+W14</f>
        <v>0</v>
      </c>
      <c r="X11" s="15">
        <f t="shared" ref="X11" si="6">X12+X13+X14</f>
        <v>0</v>
      </c>
      <c r="Y11" s="15">
        <f>Y12+Y13+Y14</f>
        <v>0</v>
      </c>
      <c r="Z11" s="15">
        <f t="shared" ref="Z11" si="7">Z12+Z13+Z14</f>
        <v>0</v>
      </c>
      <c r="AA11" s="15">
        <f t="shared" ref="AA11" si="8">AA12+AA13+AA14</f>
        <v>0</v>
      </c>
      <c r="AB11" s="15">
        <f t="shared" ref="AB11" si="9">AB12+AB13+AB14</f>
        <v>0</v>
      </c>
      <c r="AC11" s="15">
        <f t="shared" ref="AC11" si="10">AC12+AC13+AC14</f>
        <v>0</v>
      </c>
      <c r="AD11" s="15">
        <f t="shared" ref="AD11" si="11">AD12+AD13+AD14</f>
        <v>0</v>
      </c>
      <c r="AE11" s="15">
        <f t="shared" ref="AE11" si="12">AE12+AE13+AE14</f>
        <v>0</v>
      </c>
      <c r="AF11" s="15">
        <f t="shared" ref="AF11" si="13">AF12+AF13+AF14</f>
        <v>0</v>
      </c>
      <c r="AG11" s="15">
        <f t="shared" ref="AG11" si="14">AG12+AG13+AG14</f>
        <v>0</v>
      </c>
      <c r="AH11" s="15">
        <f t="shared" ref="AH11" si="15">AH12+AH13+AH14</f>
        <v>0</v>
      </c>
      <c r="AI11" s="15">
        <f t="shared" ref="AI11" si="16">AI12+AI13+AI14</f>
        <v>0</v>
      </c>
      <c r="AJ11" s="15">
        <f t="shared" ref="AJ11" si="17">AJ12+AJ13+AJ14</f>
        <v>0</v>
      </c>
      <c r="AK11" s="15">
        <f t="shared" ref="AK11" si="18">AK12+AK13+AK14</f>
        <v>0</v>
      </c>
      <c r="AL11" s="15">
        <f t="shared" ref="AL11" si="19">AL12+AL13+AL14</f>
        <v>0</v>
      </c>
      <c r="AM11" s="15">
        <f t="shared" ref="AM11" si="20">AM12+AM13+AM14</f>
        <v>0</v>
      </c>
      <c r="AN11" s="15">
        <f t="shared" ref="AN11:AS11" si="21">AN12+AN13+AN14</f>
        <v>0</v>
      </c>
      <c r="AO11" s="15">
        <f t="shared" si="21"/>
        <v>0</v>
      </c>
      <c r="AP11" s="15">
        <f t="shared" si="21"/>
        <v>0</v>
      </c>
      <c r="AQ11" s="15">
        <f t="shared" si="21"/>
        <v>0</v>
      </c>
      <c r="AR11" s="15">
        <f t="shared" si="21"/>
        <v>0</v>
      </c>
      <c r="AS11" s="15">
        <f t="shared" si="21"/>
        <v>0</v>
      </c>
      <c r="AT11" s="15">
        <f>C11+D11+E11+F11+G11+H11+I11+J11+K11+L11+M11+N11+O11+P11+Q11+R11+S11+V11+W11+X11+Y11+Z11+AA11+AB11+AC11+AD11+AE11+AF11+AG11+AH11+AI11+AJ11+AK11+AL11+AM11+AN11+AO11+AP11+AQ11+AR11+AS11</f>
        <v>188</v>
      </c>
    </row>
    <row r="12" spans="1:47" ht="17.25" customHeight="1">
      <c r="A12" s="34" t="s">
        <v>84</v>
      </c>
      <c r="B12" s="30" t="s">
        <v>63</v>
      </c>
      <c r="C12" s="12">
        <v>4</v>
      </c>
      <c r="D12" s="12">
        <v>2</v>
      </c>
      <c r="E12" s="12">
        <v>4</v>
      </c>
      <c r="F12" s="12">
        <v>2</v>
      </c>
      <c r="G12" s="12">
        <v>4</v>
      </c>
      <c r="H12" s="12">
        <v>4</v>
      </c>
      <c r="I12" s="12">
        <v>4</v>
      </c>
      <c r="J12" s="12">
        <v>2</v>
      </c>
      <c r="K12" s="12">
        <v>4</v>
      </c>
      <c r="L12" s="12">
        <v>2</v>
      </c>
      <c r="M12" s="12">
        <v>4</v>
      </c>
      <c r="N12" s="12">
        <v>2</v>
      </c>
      <c r="O12" s="12">
        <v>4</v>
      </c>
      <c r="P12" s="12">
        <v>4</v>
      </c>
      <c r="Q12" s="12">
        <v>2</v>
      </c>
      <c r="R12" s="12">
        <v>4</v>
      </c>
      <c r="S12" s="12">
        <v>4</v>
      </c>
      <c r="T12" s="24" t="s">
        <v>91</v>
      </c>
      <c r="U12" s="24" t="s">
        <v>91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6"/>
      <c r="AO12" s="12"/>
      <c r="AP12" s="12"/>
      <c r="AQ12" s="12"/>
      <c r="AR12" s="12"/>
      <c r="AS12" s="60"/>
      <c r="AT12" s="49">
        <f>C12+D12+E12+F12+G12+H12+I12+J12+K12+L12+M12+N12+O12+P12+Q12+R12+S12+V12+W12+X12+Y12+Z12+AA12+AB12+AC12+AD12+AE12+AF12+AG12+AH12+AI12+AJ12+AK12+AL12+AM12+AN12+AO12+AP12+AQ12+AR12+AS12</f>
        <v>56</v>
      </c>
    </row>
    <row r="13" spans="1:47" ht="16.5" customHeight="1">
      <c r="A13" s="34" t="s">
        <v>85</v>
      </c>
      <c r="B13" s="30" t="s">
        <v>71</v>
      </c>
      <c r="C13" s="12">
        <v>4</v>
      </c>
      <c r="D13" s="12">
        <v>6</v>
      </c>
      <c r="E13" s="12">
        <v>4</v>
      </c>
      <c r="F13" s="12">
        <v>6</v>
      </c>
      <c r="G13" s="12">
        <v>4</v>
      </c>
      <c r="H13" s="12">
        <v>6</v>
      </c>
      <c r="I13" s="12">
        <v>4</v>
      </c>
      <c r="J13" s="12">
        <v>6</v>
      </c>
      <c r="K13" s="12">
        <v>4</v>
      </c>
      <c r="L13" s="12">
        <v>6</v>
      </c>
      <c r="M13" s="12">
        <v>4</v>
      </c>
      <c r="N13" s="12">
        <v>6</v>
      </c>
      <c r="O13" s="12">
        <v>4</v>
      </c>
      <c r="P13" s="12">
        <v>4</v>
      </c>
      <c r="Q13" s="12">
        <v>6</v>
      </c>
      <c r="R13" s="12">
        <v>6</v>
      </c>
      <c r="S13" s="12">
        <v>4</v>
      </c>
      <c r="T13" s="24" t="s">
        <v>91</v>
      </c>
      <c r="U13" s="24" t="s">
        <v>91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49">
        <f t="shared" ref="AT13:AT14" si="22">C13+D13+E13+F13+G13+H13+I13+J13+K13+L13+M13+N13+O13+P13+Q13+R13+S13+V13+W13+X13+Y13+Z13+AA13+AB13+AC13+AD13+AE13+AF13+AG13+AH13+AI13+AJ13+AK13+AL13+AM13+AN13+AO13+AP13+AQ13+AR13+AS13</f>
        <v>84</v>
      </c>
    </row>
    <row r="14" spans="1:47" ht="49.5" customHeight="1">
      <c r="A14" s="34" t="s">
        <v>86</v>
      </c>
      <c r="B14" s="30" t="s">
        <v>145</v>
      </c>
      <c r="C14" s="25">
        <v>2</v>
      </c>
      <c r="D14" s="25">
        <v>4</v>
      </c>
      <c r="E14" s="25">
        <v>2</v>
      </c>
      <c r="F14" s="25">
        <v>4</v>
      </c>
      <c r="G14" s="25">
        <v>2</v>
      </c>
      <c r="H14" s="25">
        <v>4</v>
      </c>
      <c r="I14" s="25">
        <v>2</v>
      </c>
      <c r="J14" s="25">
        <v>4</v>
      </c>
      <c r="K14" s="25">
        <v>2</v>
      </c>
      <c r="L14" s="25">
        <v>4</v>
      </c>
      <c r="M14" s="25">
        <v>2</v>
      </c>
      <c r="N14" s="25">
        <v>4</v>
      </c>
      <c r="O14" s="25">
        <v>2</v>
      </c>
      <c r="P14" s="25">
        <v>4</v>
      </c>
      <c r="Q14" s="25">
        <v>2</v>
      </c>
      <c r="R14" s="25">
        <v>2</v>
      </c>
      <c r="S14" s="25">
        <v>2</v>
      </c>
      <c r="T14" s="24" t="s">
        <v>91</v>
      </c>
      <c r="U14" s="24" t="s">
        <v>91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49">
        <f t="shared" si="22"/>
        <v>48</v>
      </c>
    </row>
    <row r="15" spans="1:47" ht="21.75" customHeight="1">
      <c r="A15" s="18" t="s">
        <v>36</v>
      </c>
      <c r="B15" s="35" t="s">
        <v>93</v>
      </c>
      <c r="C15" s="20">
        <f>C16+C17+C18+C19+C20+C21+C22+C23+C24</f>
        <v>18</v>
      </c>
      <c r="D15" s="20">
        <f t="shared" ref="D15:S15" si="23">D16+D17+D18+D19+D20+D21+D22+D23+D24</f>
        <v>18</v>
      </c>
      <c r="E15" s="20">
        <f t="shared" si="23"/>
        <v>18</v>
      </c>
      <c r="F15" s="20">
        <f t="shared" si="23"/>
        <v>18</v>
      </c>
      <c r="G15" s="20">
        <f t="shared" si="23"/>
        <v>18</v>
      </c>
      <c r="H15" s="20">
        <f t="shared" si="23"/>
        <v>16</v>
      </c>
      <c r="I15" s="20">
        <f t="shared" si="23"/>
        <v>18</v>
      </c>
      <c r="J15" s="20">
        <f t="shared" si="23"/>
        <v>18</v>
      </c>
      <c r="K15" s="20">
        <f t="shared" si="23"/>
        <v>18</v>
      </c>
      <c r="L15" s="20">
        <f t="shared" si="23"/>
        <v>16</v>
      </c>
      <c r="M15" s="20">
        <f t="shared" si="23"/>
        <v>18</v>
      </c>
      <c r="N15" s="20">
        <f t="shared" si="23"/>
        <v>18</v>
      </c>
      <c r="O15" s="20">
        <f t="shared" si="23"/>
        <v>18</v>
      </c>
      <c r="P15" s="20">
        <f t="shared" si="23"/>
        <v>18</v>
      </c>
      <c r="Q15" s="20">
        <f t="shared" si="23"/>
        <v>18</v>
      </c>
      <c r="R15" s="20">
        <f t="shared" si="23"/>
        <v>18</v>
      </c>
      <c r="S15" s="20">
        <f t="shared" si="23"/>
        <v>18</v>
      </c>
      <c r="T15" s="24" t="s">
        <v>91</v>
      </c>
      <c r="U15" s="24" t="s">
        <v>91</v>
      </c>
      <c r="V15" s="20">
        <f>V16+V17+V18+V19+V20+V21+V22+V23+V24</f>
        <v>24</v>
      </c>
      <c r="W15" s="20">
        <f t="shared" ref="W15:AS15" si="24">W16+W17+W18+W19+W20+W21+W22+W23+W24</f>
        <v>24</v>
      </c>
      <c r="X15" s="20">
        <f t="shared" si="24"/>
        <v>24</v>
      </c>
      <c r="Y15" s="20">
        <f t="shared" si="24"/>
        <v>22</v>
      </c>
      <c r="Z15" s="20">
        <f t="shared" si="24"/>
        <v>26</v>
      </c>
      <c r="AA15" s="20">
        <f t="shared" si="24"/>
        <v>26</v>
      </c>
      <c r="AB15" s="20">
        <f t="shared" si="24"/>
        <v>24</v>
      </c>
      <c r="AC15" s="20">
        <f t="shared" si="24"/>
        <v>24</v>
      </c>
      <c r="AD15" s="20">
        <f t="shared" si="24"/>
        <v>26</v>
      </c>
      <c r="AE15" s="20">
        <f t="shared" si="24"/>
        <v>26</v>
      </c>
      <c r="AF15" s="20">
        <f t="shared" si="24"/>
        <v>28</v>
      </c>
      <c r="AG15" s="20">
        <f t="shared" si="24"/>
        <v>24</v>
      </c>
      <c r="AH15" s="20">
        <f t="shared" si="24"/>
        <v>22</v>
      </c>
      <c r="AI15" s="20">
        <f t="shared" si="24"/>
        <v>0</v>
      </c>
      <c r="AJ15" s="20">
        <f t="shared" si="24"/>
        <v>0</v>
      </c>
      <c r="AK15" s="20">
        <f t="shared" si="24"/>
        <v>0</v>
      </c>
      <c r="AL15" s="20">
        <f t="shared" si="24"/>
        <v>0</v>
      </c>
      <c r="AM15" s="20">
        <f t="shared" si="24"/>
        <v>26</v>
      </c>
      <c r="AN15" s="20">
        <f t="shared" si="24"/>
        <v>24</v>
      </c>
      <c r="AO15" s="20">
        <f t="shared" si="24"/>
        <v>24</v>
      </c>
      <c r="AP15" s="20">
        <f t="shared" si="24"/>
        <v>24</v>
      </c>
      <c r="AQ15" s="20">
        <f t="shared" si="24"/>
        <v>26</v>
      </c>
      <c r="AR15" s="20">
        <f t="shared" si="24"/>
        <v>24</v>
      </c>
      <c r="AS15" s="20">
        <f t="shared" si="24"/>
        <v>28</v>
      </c>
      <c r="AT15" s="20">
        <f>C15+D15+E15+F15+G15+H15+I15+J15+K15+L15+M15+N15+O15+P15+Q15+R15+S15+V15+W15+X15+Y15+Z15+AA15+AB15+AC15+AD15+AE15+AF15+AG15+AH15+AI15+AJ15+AK15+AL15+AM15+AN15+AO15+AP15+AQ15+AR15+AS15</f>
        <v>798</v>
      </c>
    </row>
    <row r="16" spans="1:47" ht="24.75" customHeight="1">
      <c r="A16" s="33" t="s">
        <v>87</v>
      </c>
      <c r="B16" s="32" t="s">
        <v>105</v>
      </c>
      <c r="C16" s="12">
        <v>4</v>
      </c>
      <c r="D16" s="12">
        <v>4</v>
      </c>
      <c r="E16" s="12">
        <v>4</v>
      </c>
      <c r="F16" s="12">
        <v>4</v>
      </c>
      <c r="G16" s="12">
        <v>4</v>
      </c>
      <c r="H16" s="12">
        <v>4</v>
      </c>
      <c r="I16" s="12">
        <v>4</v>
      </c>
      <c r="J16" s="12">
        <v>4</v>
      </c>
      <c r="K16" s="12">
        <v>4</v>
      </c>
      <c r="L16" s="12">
        <v>4</v>
      </c>
      <c r="M16" s="12">
        <v>4</v>
      </c>
      <c r="N16" s="12">
        <v>4</v>
      </c>
      <c r="O16" s="12">
        <v>4</v>
      </c>
      <c r="P16" s="12">
        <v>4</v>
      </c>
      <c r="Q16" s="12">
        <v>4</v>
      </c>
      <c r="R16" s="12">
        <v>4</v>
      </c>
      <c r="S16" s="12">
        <v>4</v>
      </c>
      <c r="T16" s="24" t="s">
        <v>91</v>
      </c>
      <c r="U16" s="24" t="s">
        <v>91</v>
      </c>
      <c r="V16" s="25">
        <v>4</v>
      </c>
      <c r="W16" s="25">
        <v>4</v>
      </c>
      <c r="X16" s="25">
        <v>4</v>
      </c>
      <c r="Y16" s="25">
        <v>4</v>
      </c>
      <c r="Z16" s="25">
        <v>6</v>
      </c>
      <c r="AA16" s="25">
        <v>4</v>
      </c>
      <c r="AB16" s="25">
        <v>4</v>
      </c>
      <c r="AC16" s="25">
        <v>4</v>
      </c>
      <c r="AD16" s="25">
        <v>4</v>
      </c>
      <c r="AE16" s="25">
        <v>4</v>
      </c>
      <c r="AF16" s="25">
        <v>6</v>
      </c>
      <c r="AG16" s="25">
        <v>4</v>
      </c>
      <c r="AH16" s="25">
        <v>2</v>
      </c>
      <c r="AI16" s="25"/>
      <c r="AJ16" s="25"/>
      <c r="AK16" s="25"/>
      <c r="AL16" s="25"/>
      <c r="AM16" s="25">
        <v>4</v>
      </c>
      <c r="AN16" s="25">
        <v>4</v>
      </c>
      <c r="AO16" s="25">
        <v>4</v>
      </c>
      <c r="AP16" s="25">
        <v>4</v>
      </c>
      <c r="AQ16" s="25">
        <v>4</v>
      </c>
      <c r="AR16" s="25">
        <v>4</v>
      </c>
      <c r="AS16" s="25">
        <v>2</v>
      </c>
      <c r="AT16" s="49">
        <f>C16+D16+E16+F16+G16+H16+I16+J16+K16+L16+M16+N16+O16+P16+Q16+R16+S16+V16+W16+X16+Y16+Z16+AA16+AB16+AC16+AD16+AE16+AF16+AG16+AH16+AI16+AJ16+AK16+AL16+AM16+AN16+AO16+AP16+AQ16+AR16+AS16</f>
        <v>148</v>
      </c>
    </row>
    <row r="17" spans="1:46" ht="22.5" customHeight="1">
      <c r="A17" s="33" t="s">
        <v>88</v>
      </c>
      <c r="B17" s="32" t="s">
        <v>106</v>
      </c>
      <c r="C17" s="12">
        <v>6</v>
      </c>
      <c r="D17" s="12">
        <v>6</v>
      </c>
      <c r="E17" s="12">
        <v>6</v>
      </c>
      <c r="F17" s="12">
        <v>6</v>
      </c>
      <c r="G17" s="12">
        <v>6</v>
      </c>
      <c r="H17" s="12">
        <v>6</v>
      </c>
      <c r="I17" s="12">
        <v>6</v>
      </c>
      <c r="J17" s="12">
        <v>6</v>
      </c>
      <c r="K17" s="12">
        <v>6</v>
      </c>
      <c r="L17" s="12">
        <v>6</v>
      </c>
      <c r="M17" s="12">
        <v>6</v>
      </c>
      <c r="N17" s="12">
        <v>6</v>
      </c>
      <c r="O17" s="12">
        <v>6</v>
      </c>
      <c r="P17" s="12">
        <v>6</v>
      </c>
      <c r="Q17" s="12">
        <v>6</v>
      </c>
      <c r="R17" s="12">
        <v>6</v>
      </c>
      <c r="S17" s="109">
        <v>6</v>
      </c>
      <c r="T17" s="24" t="s">
        <v>91</v>
      </c>
      <c r="U17" s="24" t="s">
        <v>91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106"/>
      <c r="AT17" s="49">
        <f t="shared" ref="AT17:AT24" si="25">C17+D17+E17+F17+G17+H17+I17+J17+K17+L17+M17+N17+O17+P17+Q17+R17+S17+V17+W17+X17+Y17+Z17+AA17+AB17+AC17+AD17+AE17+AF17+AG17+AH17+AI17+AJ17+AK17+AL17+AM17+AN17+AO17+AP17+AQ17+AR17+AS17</f>
        <v>102</v>
      </c>
    </row>
    <row r="18" spans="1:46" ht="21.75" customHeight="1">
      <c r="A18" s="33" t="s">
        <v>89</v>
      </c>
      <c r="B18" s="10" t="s">
        <v>146</v>
      </c>
      <c r="C18" s="53">
        <v>6</v>
      </c>
      <c r="D18" s="53">
        <v>6</v>
      </c>
      <c r="E18" s="53">
        <v>6</v>
      </c>
      <c r="F18" s="53">
        <v>6</v>
      </c>
      <c r="G18" s="53">
        <v>6</v>
      </c>
      <c r="H18" s="53">
        <v>6</v>
      </c>
      <c r="I18" s="53">
        <v>6</v>
      </c>
      <c r="J18" s="53">
        <v>6</v>
      </c>
      <c r="K18" s="53">
        <v>6</v>
      </c>
      <c r="L18" s="53">
        <v>6</v>
      </c>
      <c r="M18" s="53">
        <v>6</v>
      </c>
      <c r="N18" s="53">
        <v>6</v>
      </c>
      <c r="O18" s="53">
        <v>6</v>
      </c>
      <c r="P18" s="53">
        <v>6</v>
      </c>
      <c r="Q18" s="53">
        <v>6</v>
      </c>
      <c r="R18" s="53">
        <v>6</v>
      </c>
      <c r="S18" s="108">
        <v>6</v>
      </c>
      <c r="T18" s="24" t="s">
        <v>91</v>
      </c>
      <c r="U18" s="24" t="s">
        <v>91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55"/>
      <c r="AO18" s="49"/>
      <c r="AP18" s="49"/>
      <c r="AQ18" s="49"/>
      <c r="AR18" s="49"/>
      <c r="AS18" s="58"/>
      <c r="AT18" s="49">
        <f t="shared" si="25"/>
        <v>102</v>
      </c>
    </row>
    <row r="19" spans="1:46" ht="23.25" customHeight="1">
      <c r="A19" s="33" t="s">
        <v>94</v>
      </c>
      <c r="B19" s="10" t="s">
        <v>147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4" t="s">
        <v>91</v>
      </c>
      <c r="U19" s="24" t="s">
        <v>91</v>
      </c>
      <c r="V19" s="49">
        <v>4</v>
      </c>
      <c r="W19" s="49">
        <v>4</v>
      </c>
      <c r="X19" s="49">
        <v>4</v>
      </c>
      <c r="Y19" s="49">
        <v>4</v>
      </c>
      <c r="Z19" s="49">
        <v>4</v>
      </c>
      <c r="AA19" s="49">
        <v>4</v>
      </c>
      <c r="AB19" s="49">
        <v>4</v>
      </c>
      <c r="AC19" s="49">
        <v>4</v>
      </c>
      <c r="AD19" s="49">
        <v>4</v>
      </c>
      <c r="AE19" s="49">
        <v>4</v>
      </c>
      <c r="AF19" s="49">
        <v>4</v>
      </c>
      <c r="AG19" s="49">
        <v>4</v>
      </c>
      <c r="AH19" s="49">
        <v>4</v>
      </c>
      <c r="AI19" s="49"/>
      <c r="AJ19" s="49"/>
      <c r="AK19" s="49"/>
      <c r="AL19" s="49"/>
      <c r="AM19" s="49">
        <v>4</v>
      </c>
      <c r="AN19" s="49">
        <v>4</v>
      </c>
      <c r="AO19" s="49">
        <v>4</v>
      </c>
      <c r="AP19" s="49">
        <v>2</v>
      </c>
      <c r="AQ19" s="49">
        <v>4</v>
      </c>
      <c r="AR19" s="49">
        <v>4</v>
      </c>
      <c r="AS19" s="49">
        <v>4</v>
      </c>
      <c r="AT19" s="49">
        <f>C19+D19+E19+F19+G19+H19+I19+J19+K19+L19+M19+N19+O19+P19+Q19+R19+S19+V19+W19+X19+Y19+Z19+AA19+AB19+AC19+AD19+AE19+AF19+AG19+AH19+AI19+AJ19+AK19+AL19+AM19+AN19+AO19+AP19+AQ19+AR19+AS19</f>
        <v>78</v>
      </c>
    </row>
    <row r="20" spans="1:46" ht="34.5" customHeight="1">
      <c r="A20" s="33" t="s">
        <v>130</v>
      </c>
      <c r="B20" s="10" t="s">
        <v>148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4" t="s">
        <v>91</v>
      </c>
      <c r="U20" s="24" t="s">
        <v>91</v>
      </c>
      <c r="V20" s="25">
        <v>4</v>
      </c>
      <c r="W20" s="25">
        <v>4</v>
      </c>
      <c r="X20" s="25">
        <v>4</v>
      </c>
      <c r="Y20" s="25">
        <v>4</v>
      </c>
      <c r="Z20" s="25">
        <v>4</v>
      </c>
      <c r="AA20" s="25">
        <v>4</v>
      </c>
      <c r="AB20" s="25">
        <v>4</v>
      </c>
      <c r="AC20" s="25">
        <v>4</v>
      </c>
      <c r="AD20" s="25">
        <v>4</v>
      </c>
      <c r="AE20" s="25">
        <v>4</v>
      </c>
      <c r="AF20" s="25">
        <v>4</v>
      </c>
      <c r="AG20" s="25">
        <v>4</v>
      </c>
      <c r="AH20" s="25">
        <v>4</v>
      </c>
      <c r="AI20" s="25"/>
      <c r="AJ20" s="25"/>
      <c r="AK20" s="25"/>
      <c r="AL20" s="25"/>
      <c r="AM20" s="25">
        <v>4</v>
      </c>
      <c r="AN20" s="25">
        <v>4</v>
      </c>
      <c r="AO20" s="25">
        <v>4</v>
      </c>
      <c r="AP20" s="25">
        <v>4</v>
      </c>
      <c r="AQ20" s="25">
        <v>4</v>
      </c>
      <c r="AR20" s="25">
        <v>2</v>
      </c>
      <c r="AS20" s="57">
        <v>6</v>
      </c>
      <c r="AT20" s="49">
        <f t="shared" si="25"/>
        <v>80</v>
      </c>
    </row>
    <row r="21" spans="1:46" ht="45" customHeight="1">
      <c r="A21" s="31" t="s">
        <v>107</v>
      </c>
      <c r="B21" s="10" t="s">
        <v>151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4" t="s">
        <v>91</v>
      </c>
      <c r="U21" s="24" t="s">
        <v>91</v>
      </c>
      <c r="V21" s="12">
        <v>4</v>
      </c>
      <c r="W21" s="12">
        <v>4</v>
      </c>
      <c r="X21" s="12">
        <v>4</v>
      </c>
      <c r="Y21" s="12">
        <v>2</v>
      </c>
      <c r="Z21" s="12">
        <v>4</v>
      </c>
      <c r="AA21" s="12">
        <v>4</v>
      </c>
      <c r="AB21" s="12">
        <v>4</v>
      </c>
      <c r="AC21" s="12">
        <v>2</v>
      </c>
      <c r="AD21" s="12">
        <v>4</v>
      </c>
      <c r="AE21" s="12">
        <v>4</v>
      </c>
      <c r="AF21" s="12">
        <v>4</v>
      </c>
      <c r="AG21" s="12">
        <v>2</v>
      </c>
      <c r="AH21" s="12">
        <v>2</v>
      </c>
      <c r="AI21" s="12"/>
      <c r="AJ21" s="12"/>
      <c r="AK21" s="12"/>
      <c r="AL21" s="12"/>
      <c r="AM21" s="12">
        <v>4</v>
      </c>
      <c r="AN21" s="12">
        <v>4</v>
      </c>
      <c r="AO21" s="12">
        <v>2</v>
      </c>
      <c r="AP21" s="12">
        <v>4</v>
      </c>
      <c r="AQ21" s="12">
        <v>4</v>
      </c>
      <c r="AR21" s="12">
        <v>4</v>
      </c>
      <c r="AS21" s="12">
        <v>4</v>
      </c>
      <c r="AT21" s="49">
        <f t="shared" si="25"/>
        <v>70</v>
      </c>
    </row>
    <row r="22" spans="1:46" ht="11.25" customHeight="1">
      <c r="A22" s="33" t="s">
        <v>150</v>
      </c>
      <c r="B22" s="10" t="s">
        <v>149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24" t="s">
        <v>91</v>
      </c>
      <c r="U22" s="24" t="s">
        <v>91</v>
      </c>
      <c r="V22" s="53">
        <v>4</v>
      </c>
      <c r="W22" s="53">
        <v>4</v>
      </c>
      <c r="X22" s="53">
        <v>4</v>
      </c>
      <c r="Y22" s="53">
        <v>4</v>
      </c>
      <c r="Z22" s="53">
        <v>4</v>
      </c>
      <c r="AA22" s="53">
        <v>4</v>
      </c>
      <c r="AB22" s="53">
        <v>4</v>
      </c>
      <c r="AC22" s="53">
        <v>4</v>
      </c>
      <c r="AD22" s="53">
        <v>4</v>
      </c>
      <c r="AE22" s="53">
        <v>4</v>
      </c>
      <c r="AF22" s="53">
        <v>4</v>
      </c>
      <c r="AG22" s="53">
        <v>4</v>
      </c>
      <c r="AH22" s="53">
        <v>4</v>
      </c>
      <c r="AI22" s="53"/>
      <c r="AJ22" s="53"/>
      <c r="AK22" s="53"/>
      <c r="AL22" s="53"/>
      <c r="AM22" s="53">
        <v>4</v>
      </c>
      <c r="AN22" s="53">
        <v>2</v>
      </c>
      <c r="AO22" s="53">
        <v>4</v>
      </c>
      <c r="AP22" s="53">
        <v>4</v>
      </c>
      <c r="AQ22" s="53">
        <v>4</v>
      </c>
      <c r="AR22" s="53">
        <v>4</v>
      </c>
      <c r="AS22" s="107">
        <v>6</v>
      </c>
      <c r="AT22" s="49">
        <f t="shared" si="25"/>
        <v>80</v>
      </c>
    </row>
    <row r="23" spans="1:46" ht="24.75" customHeight="1">
      <c r="A23" s="33" t="s">
        <v>108</v>
      </c>
      <c r="B23" s="32" t="s">
        <v>90</v>
      </c>
      <c r="C23" s="12">
        <v>2</v>
      </c>
      <c r="D23" s="12">
        <v>2</v>
      </c>
      <c r="E23" s="12">
        <v>2</v>
      </c>
      <c r="F23" s="12">
        <v>2</v>
      </c>
      <c r="G23" s="12">
        <v>2</v>
      </c>
      <c r="H23" s="12"/>
      <c r="I23" s="12">
        <v>2</v>
      </c>
      <c r="J23" s="12">
        <v>2</v>
      </c>
      <c r="K23" s="12">
        <v>2</v>
      </c>
      <c r="L23" s="12"/>
      <c r="M23" s="12">
        <v>2</v>
      </c>
      <c r="N23" s="12">
        <v>2</v>
      </c>
      <c r="O23" s="12">
        <v>2</v>
      </c>
      <c r="P23" s="12">
        <v>2</v>
      </c>
      <c r="Q23" s="12">
        <v>2</v>
      </c>
      <c r="R23" s="12">
        <v>2</v>
      </c>
      <c r="S23" s="12">
        <v>2</v>
      </c>
      <c r="T23" s="24" t="s">
        <v>91</v>
      </c>
      <c r="U23" s="24" t="s">
        <v>91</v>
      </c>
      <c r="V23" s="25">
        <v>2</v>
      </c>
      <c r="W23" s="25">
        <v>2</v>
      </c>
      <c r="X23" s="25">
        <v>2</v>
      </c>
      <c r="Y23" s="25">
        <v>2</v>
      </c>
      <c r="Z23" s="25">
        <v>2</v>
      </c>
      <c r="AA23" s="25">
        <v>2</v>
      </c>
      <c r="AB23" s="25"/>
      <c r="AC23" s="25">
        <v>2</v>
      </c>
      <c r="AD23" s="25">
        <v>2</v>
      </c>
      <c r="AE23" s="25">
        <v>2</v>
      </c>
      <c r="AF23" s="25">
        <v>2</v>
      </c>
      <c r="AG23" s="25">
        <v>2</v>
      </c>
      <c r="AH23" s="25">
        <v>2</v>
      </c>
      <c r="AI23" s="25"/>
      <c r="AJ23" s="25"/>
      <c r="AK23" s="25"/>
      <c r="AL23" s="25"/>
      <c r="AM23" s="25">
        <v>2</v>
      </c>
      <c r="AN23" s="25">
        <v>2</v>
      </c>
      <c r="AO23" s="25">
        <v>2</v>
      </c>
      <c r="AP23" s="25">
        <v>2</v>
      </c>
      <c r="AQ23" s="25">
        <v>2</v>
      </c>
      <c r="AR23" s="25">
        <v>2</v>
      </c>
      <c r="AS23" s="25">
        <v>2</v>
      </c>
      <c r="AT23" s="49">
        <f t="shared" si="25"/>
        <v>68</v>
      </c>
    </row>
    <row r="24" spans="1:46" ht="23.45" customHeight="1">
      <c r="A24" s="33" t="s">
        <v>152</v>
      </c>
      <c r="B24" s="30" t="s">
        <v>153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4" t="s">
        <v>91</v>
      </c>
      <c r="U24" s="24" t="s">
        <v>91</v>
      </c>
      <c r="V24" s="12">
        <v>2</v>
      </c>
      <c r="W24" s="12">
        <v>2</v>
      </c>
      <c r="X24" s="12">
        <v>2</v>
      </c>
      <c r="Y24" s="12">
        <v>2</v>
      </c>
      <c r="Z24" s="12">
        <v>2</v>
      </c>
      <c r="AA24" s="12">
        <v>4</v>
      </c>
      <c r="AB24" s="12">
        <v>4</v>
      </c>
      <c r="AC24" s="12">
        <v>4</v>
      </c>
      <c r="AD24" s="12">
        <v>4</v>
      </c>
      <c r="AE24" s="12">
        <v>4</v>
      </c>
      <c r="AF24" s="12">
        <v>4</v>
      </c>
      <c r="AG24" s="12">
        <v>4</v>
      </c>
      <c r="AH24" s="12">
        <v>4</v>
      </c>
      <c r="AI24" s="12"/>
      <c r="AJ24" s="12"/>
      <c r="AK24" s="12"/>
      <c r="AL24" s="12"/>
      <c r="AM24" s="12">
        <v>4</v>
      </c>
      <c r="AN24" s="12">
        <v>4</v>
      </c>
      <c r="AO24" s="12">
        <v>4</v>
      </c>
      <c r="AP24" s="12">
        <v>4</v>
      </c>
      <c r="AQ24" s="12">
        <v>4</v>
      </c>
      <c r="AR24" s="12">
        <v>4</v>
      </c>
      <c r="AS24" s="12">
        <v>4</v>
      </c>
      <c r="AT24" s="49">
        <f t="shared" si="25"/>
        <v>70</v>
      </c>
    </row>
    <row r="25" spans="1:46" ht="24" customHeight="1">
      <c r="A25" s="41" t="s">
        <v>37</v>
      </c>
      <c r="B25" s="21" t="s">
        <v>38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24" t="s">
        <v>91</v>
      </c>
      <c r="U25" s="24" t="s">
        <v>91</v>
      </c>
      <c r="V25" s="20">
        <f>V26</f>
        <v>8</v>
      </c>
      <c r="W25" s="20">
        <f t="shared" ref="W25:AS25" si="26">W26</f>
        <v>8</v>
      </c>
      <c r="X25" s="20">
        <f t="shared" si="26"/>
        <v>8</v>
      </c>
      <c r="Y25" s="20">
        <f t="shared" si="26"/>
        <v>10</v>
      </c>
      <c r="Z25" s="20">
        <f t="shared" si="26"/>
        <v>8</v>
      </c>
      <c r="AA25" s="20">
        <f t="shared" si="26"/>
        <v>8</v>
      </c>
      <c r="AB25" s="20">
        <f t="shared" si="26"/>
        <v>8</v>
      </c>
      <c r="AC25" s="20">
        <f t="shared" si="26"/>
        <v>8</v>
      </c>
      <c r="AD25" s="20">
        <f t="shared" si="26"/>
        <v>8</v>
      </c>
      <c r="AE25" s="20">
        <f t="shared" si="26"/>
        <v>8</v>
      </c>
      <c r="AF25" s="20">
        <f t="shared" si="26"/>
        <v>6</v>
      </c>
      <c r="AG25" s="20">
        <f t="shared" si="26"/>
        <v>8</v>
      </c>
      <c r="AH25" s="20">
        <f t="shared" si="26"/>
        <v>10</v>
      </c>
      <c r="AI25" s="20">
        <f t="shared" si="26"/>
        <v>36</v>
      </c>
      <c r="AJ25" s="20">
        <f t="shared" si="26"/>
        <v>36</v>
      </c>
      <c r="AK25" s="20">
        <f t="shared" si="26"/>
        <v>36</v>
      </c>
      <c r="AL25" s="20">
        <f t="shared" si="26"/>
        <v>36</v>
      </c>
      <c r="AM25" s="20">
        <f t="shared" si="26"/>
        <v>6</v>
      </c>
      <c r="AN25" s="20">
        <f t="shared" si="26"/>
        <v>10</v>
      </c>
      <c r="AO25" s="20">
        <f t="shared" si="26"/>
        <v>8</v>
      </c>
      <c r="AP25" s="20">
        <f t="shared" si="26"/>
        <v>8</v>
      </c>
      <c r="AQ25" s="20">
        <f t="shared" si="26"/>
        <v>6</v>
      </c>
      <c r="AR25" s="20">
        <f t="shared" si="26"/>
        <v>8</v>
      </c>
      <c r="AS25" s="20">
        <f t="shared" si="26"/>
        <v>8</v>
      </c>
      <c r="AT25" s="15">
        <f t="shared" ref="AT25:AT26" si="27">V25+W25+X25+Y25+Z25+AA25+AB25+AC25+AD25+AE25+AF25+AG25+AH25+AI25+AJ25+AK25+AL25+AM25+AN25+AO25+AP25+AQ25+AR25+AS25</f>
        <v>304</v>
      </c>
    </row>
    <row r="26" spans="1:46" ht="24.75" customHeight="1">
      <c r="A26" s="41" t="s">
        <v>39</v>
      </c>
      <c r="B26" s="21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24" t="s">
        <v>91</v>
      </c>
      <c r="U26" s="24" t="s">
        <v>91</v>
      </c>
      <c r="V26" s="20">
        <f>V27+V30</f>
        <v>8</v>
      </c>
      <c r="W26" s="20">
        <f t="shared" ref="W26:AS26" si="28">W27+W30</f>
        <v>8</v>
      </c>
      <c r="X26" s="20">
        <f t="shared" si="28"/>
        <v>8</v>
      </c>
      <c r="Y26" s="20">
        <f t="shared" si="28"/>
        <v>10</v>
      </c>
      <c r="Z26" s="20">
        <f t="shared" si="28"/>
        <v>8</v>
      </c>
      <c r="AA26" s="20">
        <f t="shared" si="28"/>
        <v>8</v>
      </c>
      <c r="AB26" s="20">
        <f t="shared" si="28"/>
        <v>8</v>
      </c>
      <c r="AC26" s="20">
        <f t="shared" si="28"/>
        <v>8</v>
      </c>
      <c r="AD26" s="20">
        <f t="shared" si="28"/>
        <v>8</v>
      </c>
      <c r="AE26" s="20">
        <f t="shared" si="28"/>
        <v>8</v>
      </c>
      <c r="AF26" s="20">
        <f t="shared" si="28"/>
        <v>6</v>
      </c>
      <c r="AG26" s="20">
        <f t="shared" si="28"/>
        <v>8</v>
      </c>
      <c r="AH26" s="20">
        <f t="shared" si="28"/>
        <v>10</v>
      </c>
      <c r="AI26" s="20">
        <f t="shared" si="28"/>
        <v>36</v>
      </c>
      <c r="AJ26" s="20">
        <f t="shared" si="28"/>
        <v>36</v>
      </c>
      <c r="AK26" s="20">
        <f t="shared" si="28"/>
        <v>36</v>
      </c>
      <c r="AL26" s="20">
        <f t="shared" si="28"/>
        <v>36</v>
      </c>
      <c r="AM26" s="20">
        <f t="shared" si="28"/>
        <v>6</v>
      </c>
      <c r="AN26" s="20">
        <f t="shared" si="28"/>
        <v>10</v>
      </c>
      <c r="AO26" s="20">
        <f t="shared" si="28"/>
        <v>8</v>
      </c>
      <c r="AP26" s="20">
        <f t="shared" si="28"/>
        <v>8</v>
      </c>
      <c r="AQ26" s="20">
        <f t="shared" si="28"/>
        <v>6</v>
      </c>
      <c r="AR26" s="20">
        <f t="shared" si="28"/>
        <v>8</v>
      </c>
      <c r="AS26" s="20">
        <f t="shared" si="28"/>
        <v>8</v>
      </c>
      <c r="AT26" s="15">
        <f t="shared" si="27"/>
        <v>304</v>
      </c>
    </row>
    <row r="27" spans="1:46" ht="65.25" customHeight="1">
      <c r="A27" s="59" t="s">
        <v>154</v>
      </c>
      <c r="B27" s="52" t="s">
        <v>155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24" t="s">
        <v>91</v>
      </c>
      <c r="U27" s="24" t="s">
        <v>91</v>
      </c>
      <c r="V27" s="15">
        <f>V28+V29</f>
        <v>6</v>
      </c>
      <c r="W27" s="15">
        <f t="shared" ref="W27:AS27" si="29">W28+W29</f>
        <v>6</v>
      </c>
      <c r="X27" s="15">
        <f t="shared" si="29"/>
        <v>4</v>
      </c>
      <c r="Y27" s="15">
        <f t="shared" si="29"/>
        <v>6</v>
      </c>
      <c r="Z27" s="15">
        <f t="shared" si="29"/>
        <v>6</v>
      </c>
      <c r="AA27" s="15">
        <f t="shared" si="29"/>
        <v>6</v>
      </c>
      <c r="AB27" s="15">
        <f t="shared" si="29"/>
        <v>4</v>
      </c>
      <c r="AC27" s="15">
        <f t="shared" si="29"/>
        <v>6</v>
      </c>
      <c r="AD27" s="15">
        <f t="shared" si="29"/>
        <v>6</v>
      </c>
      <c r="AE27" s="15">
        <f t="shared" si="29"/>
        <v>6</v>
      </c>
      <c r="AF27" s="15">
        <f t="shared" si="29"/>
        <v>4</v>
      </c>
      <c r="AG27" s="15">
        <f t="shared" si="29"/>
        <v>6</v>
      </c>
      <c r="AH27" s="15">
        <f t="shared" si="29"/>
        <v>6</v>
      </c>
      <c r="AI27" s="15">
        <f t="shared" si="29"/>
        <v>0</v>
      </c>
      <c r="AJ27" s="15">
        <f t="shared" si="29"/>
        <v>0</v>
      </c>
      <c r="AK27" s="15">
        <f t="shared" si="29"/>
        <v>36</v>
      </c>
      <c r="AL27" s="15">
        <f t="shared" si="29"/>
        <v>36</v>
      </c>
      <c r="AM27" s="15">
        <f t="shared" si="29"/>
        <v>4</v>
      </c>
      <c r="AN27" s="15">
        <f t="shared" si="29"/>
        <v>6</v>
      </c>
      <c r="AO27" s="15">
        <f t="shared" si="29"/>
        <v>6</v>
      </c>
      <c r="AP27" s="15">
        <f t="shared" si="29"/>
        <v>6</v>
      </c>
      <c r="AQ27" s="15">
        <f t="shared" si="29"/>
        <v>4</v>
      </c>
      <c r="AR27" s="15">
        <f t="shared" si="29"/>
        <v>6</v>
      </c>
      <c r="AS27" s="15">
        <f t="shared" si="29"/>
        <v>6</v>
      </c>
      <c r="AT27" s="15">
        <f t="shared" ref="AT27:AT32" si="30">V27+W27+X27+Y27+Z27+AA27+AB27+AC27+AD27+AE27+AF27+AG27+AH27+AI27+AJ27+AK27+AL27+AM27+AN27+AO27+AP27+AQ27+AR27+AS27</f>
        <v>182</v>
      </c>
    </row>
    <row r="28" spans="1:46" ht="60" customHeight="1">
      <c r="A28" s="33" t="s">
        <v>156</v>
      </c>
      <c r="B28" s="30" t="s">
        <v>157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4" t="s">
        <v>91</v>
      </c>
      <c r="U28" s="24" t="s">
        <v>91</v>
      </c>
      <c r="V28" s="49">
        <v>6</v>
      </c>
      <c r="W28" s="49">
        <v>6</v>
      </c>
      <c r="X28" s="49">
        <v>4</v>
      </c>
      <c r="Y28" s="49">
        <v>6</v>
      </c>
      <c r="Z28" s="49">
        <v>6</v>
      </c>
      <c r="AA28" s="49">
        <v>6</v>
      </c>
      <c r="AB28" s="49">
        <v>4</v>
      </c>
      <c r="AC28" s="49">
        <v>6</v>
      </c>
      <c r="AD28" s="49">
        <v>6</v>
      </c>
      <c r="AE28" s="49">
        <v>6</v>
      </c>
      <c r="AF28" s="49">
        <v>4</v>
      </c>
      <c r="AG28" s="49">
        <v>6</v>
      </c>
      <c r="AH28" s="49">
        <v>6</v>
      </c>
      <c r="AI28" s="49"/>
      <c r="AJ28" s="49"/>
      <c r="AK28" s="49"/>
      <c r="AL28" s="49"/>
      <c r="AM28" s="49">
        <v>4</v>
      </c>
      <c r="AN28" s="49">
        <v>6</v>
      </c>
      <c r="AO28" s="49">
        <v>6</v>
      </c>
      <c r="AP28" s="49">
        <v>6</v>
      </c>
      <c r="AQ28" s="49">
        <v>4</v>
      </c>
      <c r="AR28" s="49">
        <v>6</v>
      </c>
      <c r="AS28" s="49">
        <v>6</v>
      </c>
      <c r="AT28" s="12">
        <f t="shared" si="30"/>
        <v>110</v>
      </c>
    </row>
    <row r="29" spans="1:46" ht="12" customHeight="1">
      <c r="A29" s="33" t="s">
        <v>114</v>
      </c>
      <c r="B29" s="30" t="s">
        <v>115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4" t="s">
        <v>91</v>
      </c>
      <c r="U29" s="24" t="s">
        <v>91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>
        <v>36</v>
      </c>
      <c r="AL29" s="53">
        <v>36</v>
      </c>
      <c r="AM29" s="53"/>
      <c r="AN29" s="53"/>
      <c r="AO29" s="53"/>
      <c r="AP29" s="53"/>
      <c r="AQ29" s="53"/>
      <c r="AR29" s="53"/>
      <c r="AS29" s="53"/>
      <c r="AT29" s="12">
        <f t="shared" si="30"/>
        <v>72</v>
      </c>
    </row>
    <row r="30" spans="1:46" ht="75.75" customHeight="1">
      <c r="A30" s="59" t="s">
        <v>110</v>
      </c>
      <c r="B30" s="52" t="s">
        <v>111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24" t="s">
        <v>91</v>
      </c>
      <c r="U30" s="24" t="s">
        <v>91</v>
      </c>
      <c r="V30" s="15">
        <f>V31+V32</f>
        <v>2</v>
      </c>
      <c r="W30" s="15">
        <f t="shared" ref="W30" si="31">W31+W32</f>
        <v>2</v>
      </c>
      <c r="X30" s="15">
        <f t="shared" ref="X30" si="32">X31+X32</f>
        <v>4</v>
      </c>
      <c r="Y30" s="15">
        <f t="shared" ref="Y30" si="33">Y31+Y32</f>
        <v>4</v>
      </c>
      <c r="Z30" s="15">
        <f t="shared" ref="Z30" si="34">Z31+Z32</f>
        <v>2</v>
      </c>
      <c r="AA30" s="15">
        <f t="shared" ref="AA30" si="35">AA31+AA32</f>
        <v>2</v>
      </c>
      <c r="AB30" s="15">
        <f t="shared" ref="AB30" si="36">AB31+AB32</f>
        <v>4</v>
      </c>
      <c r="AC30" s="15">
        <f t="shared" ref="AC30" si="37">AC31+AC32</f>
        <v>2</v>
      </c>
      <c r="AD30" s="15">
        <f t="shared" ref="AD30" si="38">AD31+AD32</f>
        <v>2</v>
      </c>
      <c r="AE30" s="15">
        <f t="shared" ref="AE30" si="39">AE31+AE32</f>
        <v>2</v>
      </c>
      <c r="AF30" s="15">
        <f t="shared" ref="AF30" si="40">AF31+AF32</f>
        <v>2</v>
      </c>
      <c r="AG30" s="15">
        <f t="shared" ref="AG30" si="41">AG31+AG32</f>
        <v>2</v>
      </c>
      <c r="AH30" s="15">
        <f t="shared" ref="AH30" si="42">AH31+AH32</f>
        <v>4</v>
      </c>
      <c r="AI30" s="15">
        <f t="shared" ref="AI30" si="43">AI31+AI32</f>
        <v>36</v>
      </c>
      <c r="AJ30" s="15">
        <f t="shared" ref="AJ30" si="44">AJ31+AJ32</f>
        <v>36</v>
      </c>
      <c r="AK30" s="15">
        <f t="shared" ref="AK30" si="45">AK31+AK32</f>
        <v>0</v>
      </c>
      <c r="AL30" s="15">
        <f t="shared" ref="AL30" si="46">AL31+AL32</f>
        <v>0</v>
      </c>
      <c r="AM30" s="15">
        <f t="shared" ref="AM30" si="47">AM31+AM32</f>
        <v>2</v>
      </c>
      <c r="AN30" s="15">
        <f t="shared" ref="AN30" si="48">AN31+AN32</f>
        <v>4</v>
      </c>
      <c r="AO30" s="15">
        <f t="shared" ref="AO30" si="49">AO31+AO32</f>
        <v>2</v>
      </c>
      <c r="AP30" s="15">
        <f t="shared" ref="AP30" si="50">AP31+AP32</f>
        <v>2</v>
      </c>
      <c r="AQ30" s="15">
        <f t="shared" ref="AQ30" si="51">AQ31+AQ32</f>
        <v>2</v>
      </c>
      <c r="AR30" s="15">
        <f t="shared" ref="AR30" si="52">AR31+AR32</f>
        <v>2</v>
      </c>
      <c r="AS30" s="15">
        <f t="shared" ref="AS30" si="53">AS31+AS32</f>
        <v>2</v>
      </c>
      <c r="AT30" s="15">
        <f t="shared" si="30"/>
        <v>122</v>
      </c>
    </row>
    <row r="31" spans="1:46" ht="27" customHeight="1">
      <c r="A31" s="33" t="s">
        <v>159</v>
      </c>
      <c r="B31" s="30" t="s">
        <v>158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 t="s">
        <v>91</v>
      </c>
      <c r="U31" s="24" t="s">
        <v>91</v>
      </c>
      <c r="V31" s="49">
        <v>2</v>
      </c>
      <c r="W31" s="49">
        <v>2</v>
      </c>
      <c r="X31" s="49">
        <v>4</v>
      </c>
      <c r="Y31" s="49">
        <v>4</v>
      </c>
      <c r="Z31" s="49">
        <v>2</v>
      </c>
      <c r="AA31" s="49">
        <v>2</v>
      </c>
      <c r="AB31" s="49">
        <v>4</v>
      </c>
      <c r="AC31" s="49">
        <v>2</v>
      </c>
      <c r="AD31" s="49">
        <v>2</v>
      </c>
      <c r="AE31" s="49">
        <v>2</v>
      </c>
      <c r="AF31" s="49">
        <v>2</v>
      </c>
      <c r="AG31" s="49">
        <v>2</v>
      </c>
      <c r="AH31" s="49">
        <v>4</v>
      </c>
      <c r="AI31" s="49"/>
      <c r="AJ31" s="49"/>
      <c r="AK31" s="49"/>
      <c r="AL31" s="49"/>
      <c r="AM31" s="49">
        <v>2</v>
      </c>
      <c r="AN31" s="49">
        <v>4</v>
      </c>
      <c r="AO31" s="49">
        <v>2</v>
      </c>
      <c r="AP31" s="49">
        <v>2</v>
      </c>
      <c r="AQ31" s="49">
        <v>2</v>
      </c>
      <c r="AR31" s="49">
        <v>2</v>
      </c>
      <c r="AS31" s="49">
        <v>2</v>
      </c>
      <c r="AT31" s="12">
        <f t="shared" si="30"/>
        <v>50</v>
      </c>
    </row>
    <row r="32" spans="1:46" ht="14.25" customHeight="1">
      <c r="A32" s="33" t="s">
        <v>114</v>
      </c>
      <c r="B32" s="30" t="s">
        <v>115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4" t="s">
        <v>91</v>
      </c>
      <c r="U32" s="24" t="s">
        <v>91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>
        <v>36</v>
      </c>
      <c r="AJ32" s="53">
        <v>36</v>
      </c>
      <c r="AK32" s="53"/>
      <c r="AL32" s="53"/>
      <c r="AM32" s="53"/>
      <c r="AN32" s="53"/>
      <c r="AO32" s="53"/>
      <c r="AP32" s="53"/>
      <c r="AQ32" s="53"/>
      <c r="AR32" s="53"/>
      <c r="AS32" s="53"/>
      <c r="AT32" s="12">
        <f t="shared" si="30"/>
        <v>72</v>
      </c>
    </row>
    <row r="33" spans="1:46" ht="24" customHeight="1">
      <c r="A33" s="128" t="s">
        <v>29</v>
      </c>
      <c r="B33" s="129"/>
      <c r="C33" s="15">
        <f t="shared" ref="C33:S33" si="54">C7+C11+C15+C25</f>
        <v>36</v>
      </c>
      <c r="D33" s="15">
        <f t="shared" si="54"/>
        <v>36</v>
      </c>
      <c r="E33" s="15">
        <f t="shared" si="54"/>
        <v>36</v>
      </c>
      <c r="F33" s="15">
        <f t="shared" si="54"/>
        <v>36</v>
      </c>
      <c r="G33" s="15">
        <f t="shared" si="54"/>
        <v>36</v>
      </c>
      <c r="H33" s="15">
        <f t="shared" si="54"/>
        <v>36</v>
      </c>
      <c r="I33" s="15">
        <f t="shared" si="54"/>
        <v>36</v>
      </c>
      <c r="J33" s="15">
        <f t="shared" si="54"/>
        <v>36</v>
      </c>
      <c r="K33" s="15">
        <f t="shared" si="54"/>
        <v>36</v>
      </c>
      <c r="L33" s="15">
        <f t="shared" si="54"/>
        <v>36</v>
      </c>
      <c r="M33" s="15">
        <f t="shared" si="54"/>
        <v>36</v>
      </c>
      <c r="N33" s="15">
        <f t="shared" si="54"/>
        <v>36</v>
      </c>
      <c r="O33" s="15">
        <f t="shared" si="54"/>
        <v>36</v>
      </c>
      <c r="P33" s="15">
        <f t="shared" si="54"/>
        <v>36</v>
      </c>
      <c r="Q33" s="15">
        <f t="shared" si="54"/>
        <v>36</v>
      </c>
      <c r="R33" s="15">
        <f t="shared" si="54"/>
        <v>36</v>
      </c>
      <c r="S33" s="15">
        <f t="shared" si="54"/>
        <v>36</v>
      </c>
      <c r="T33" s="24" t="s">
        <v>91</v>
      </c>
      <c r="U33" s="24" t="s">
        <v>91</v>
      </c>
      <c r="V33" s="15">
        <f t="shared" ref="V33:AS33" si="55">V7+V11+V15+V25</f>
        <v>36</v>
      </c>
      <c r="W33" s="15">
        <f t="shared" si="55"/>
        <v>36</v>
      </c>
      <c r="X33" s="15">
        <f t="shared" si="55"/>
        <v>36</v>
      </c>
      <c r="Y33" s="15">
        <f t="shared" si="55"/>
        <v>36</v>
      </c>
      <c r="Z33" s="15">
        <f t="shared" si="55"/>
        <v>36</v>
      </c>
      <c r="AA33" s="15">
        <f t="shared" si="55"/>
        <v>36</v>
      </c>
      <c r="AB33" s="15">
        <f t="shared" si="55"/>
        <v>36</v>
      </c>
      <c r="AC33" s="15">
        <f t="shared" si="55"/>
        <v>36</v>
      </c>
      <c r="AD33" s="15">
        <f t="shared" si="55"/>
        <v>36</v>
      </c>
      <c r="AE33" s="15">
        <f t="shared" si="55"/>
        <v>36</v>
      </c>
      <c r="AF33" s="15">
        <f t="shared" si="55"/>
        <v>36</v>
      </c>
      <c r="AG33" s="15">
        <f t="shared" si="55"/>
        <v>36</v>
      </c>
      <c r="AH33" s="15">
        <f t="shared" si="55"/>
        <v>36</v>
      </c>
      <c r="AI33" s="15">
        <f t="shared" si="55"/>
        <v>36</v>
      </c>
      <c r="AJ33" s="15">
        <f t="shared" si="55"/>
        <v>36</v>
      </c>
      <c r="AK33" s="15">
        <f t="shared" si="55"/>
        <v>36</v>
      </c>
      <c r="AL33" s="15">
        <f t="shared" si="55"/>
        <v>36</v>
      </c>
      <c r="AM33" s="15">
        <f t="shared" si="55"/>
        <v>36</v>
      </c>
      <c r="AN33" s="15">
        <f t="shared" si="55"/>
        <v>36</v>
      </c>
      <c r="AO33" s="15">
        <f t="shared" si="55"/>
        <v>36</v>
      </c>
      <c r="AP33" s="15">
        <f t="shared" si="55"/>
        <v>36</v>
      </c>
      <c r="AQ33" s="15">
        <f t="shared" si="55"/>
        <v>36</v>
      </c>
      <c r="AR33" s="15">
        <f t="shared" si="55"/>
        <v>36</v>
      </c>
      <c r="AS33" s="15">
        <f t="shared" si="55"/>
        <v>36</v>
      </c>
      <c r="AT33" s="15">
        <f>C33+D33+E33+F33+G33+H33+I33+J33+K33+L33+M33+N33+O33+P33+Q33+R33+S33+V33+W33+X33+Y33+Z33+AA33+AB33+AC33+AD33+AE33+AF33+AG33+AH33+AI33+AJ33+AK33+AL33+AM33+AN33+AO33+AP33+AQ33+AR33+AS33</f>
        <v>1476</v>
      </c>
    </row>
  </sheetData>
  <mergeCells count="16">
    <mergeCell ref="A33:B33"/>
    <mergeCell ref="A1:AU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K2"/>
    <mergeCell ref="AL2:AO2"/>
    <mergeCell ref="AP2:AS2"/>
    <mergeCell ref="C3:AT3"/>
    <mergeCell ref="C5:AS5"/>
  </mergeCells>
  <pageMargins left="0" right="0" top="0.74803149606299213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0"/>
  <sheetViews>
    <sheetView topLeftCell="A22" workbookViewId="0">
      <selection activeCell="Z25" sqref="Z25"/>
    </sheetView>
  </sheetViews>
  <sheetFormatPr defaultRowHeight="12.75"/>
  <cols>
    <col min="1" max="1" width="9.33203125" customWidth="1"/>
    <col min="2" max="2" width="17.83203125" customWidth="1"/>
    <col min="3" max="46" width="2.83203125" customWidth="1"/>
    <col min="47" max="47" width="6.5" customWidth="1"/>
    <col min="48" max="48" width="2.6640625" customWidth="1"/>
  </cols>
  <sheetData>
    <row r="1" spans="1:48" ht="19.5" customHeight="1">
      <c r="A1" s="130" t="s">
        <v>44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</row>
    <row r="2" spans="1:48" ht="32.25" customHeight="1">
      <c r="A2" s="111" t="s">
        <v>1</v>
      </c>
      <c r="B2" s="114" t="s">
        <v>2</v>
      </c>
      <c r="C2" s="117" t="s">
        <v>118</v>
      </c>
      <c r="D2" s="118"/>
      <c r="E2" s="118"/>
      <c r="F2" s="119"/>
      <c r="G2" s="117" t="s">
        <v>119</v>
      </c>
      <c r="H2" s="118"/>
      <c r="I2" s="118"/>
      <c r="J2" s="118"/>
      <c r="K2" s="119"/>
      <c r="L2" s="117" t="s">
        <v>120</v>
      </c>
      <c r="M2" s="118"/>
      <c r="N2" s="118"/>
      <c r="O2" s="119"/>
      <c r="P2" s="117" t="s">
        <v>121</v>
      </c>
      <c r="Q2" s="118"/>
      <c r="R2" s="118"/>
      <c r="S2" s="118"/>
      <c r="T2" s="119"/>
      <c r="U2" s="117" t="s">
        <v>122</v>
      </c>
      <c r="V2" s="118"/>
      <c r="W2" s="118"/>
      <c r="X2" s="118"/>
      <c r="Y2" s="119"/>
      <c r="Z2" s="117" t="s">
        <v>123</v>
      </c>
      <c r="AA2" s="118"/>
      <c r="AB2" s="118"/>
      <c r="AC2" s="119"/>
      <c r="AD2" s="117" t="s">
        <v>124</v>
      </c>
      <c r="AE2" s="118"/>
      <c r="AF2" s="118"/>
      <c r="AG2" s="119"/>
      <c r="AH2" s="117" t="s">
        <v>125</v>
      </c>
      <c r="AI2" s="118"/>
      <c r="AJ2" s="118"/>
      <c r="AK2" s="118"/>
      <c r="AL2" s="119"/>
      <c r="AM2" s="117" t="s">
        <v>126</v>
      </c>
      <c r="AN2" s="118"/>
      <c r="AO2" s="118"/>
      <c r="AP2" s="119"/>
      <c r="AQ2" s="117" t="s">
        <v>127</v>
      </c>
      <c r="AR2" s="118"/>
      <c r="AS2" s="118"/>
      <c r="AT2" s="119"/>
      <c r="AU2" s="29" t="s">
        <v>128</v>
      </c>
    </row>
    <row r="3" spans="1:48" ht="11.45" customHeight="1">
      <c r="A3" s="112"/>
      <c r="B3" s="115"/>
      <c r="C3" s="131"/>
      <c r="D3" s="132"/>
      <c r="E3" s="117" t="s">
        <v>129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9"/>
    </row>
    <row r="4" spans="1:48" ht="18.75" customHeight="1">
      <c r="A4" s="112"/>
      <c r="B4" s="115"/>
      <c r="C4" s="49">
        <v>35</v>
      </c>
      <c r="D4" s="49">
        <v>36</v>
      </c>
      <c r="E4" s="49">
        <v>37</v>
      </c>
      <c r="F4" s="49">
        <v>38</v>
      </c>
      <c r="G4" s="49">
        <v>39</v>
      </c>
      <c r="H4" s="49">
        <v>40</v>
      </c>
      <c r="I4" s="49">
        <v>41</v>
      </c>
      <c r="J4" s="49">
        <v>42</v>
      </c>
      <c r="K4" s="49">
        <v>43</v>
      </c>
      <c r="L4" s="49">
        <v>44</v>
      </c>
      <c r="M4" s="49">
        <v>45</v>
      </c>
      <c r="N4" s="49">
        <v>46</v>
      </c>
      <c r="O4" s="49">
        <v>47</v>
      </c>
      <c r="P4" s="49">
        <v>48</v>
      </c>
      <c r="Q4" s="49">
        <v>49</v>
      </c>
      <c r="R4" s="49">
        <v>50</v>
      </c>
      <c r="S4" s="49">
        <v>51</v>
      </c>
      <c r="T4" s="49">
        <v>52</v>
      </c>
      <c r="U4" s="49">
        <v>1</v>
      </c>
      <c r="V4" s="49">
        <v>2</v>
      </c>
      <c r="W4" s="49">
        <v>3</v>
      </c>
      <c r="X4" s="49">
        <v>4</v>
      </c>
      <c r="Y4" s="49">
        <v>5</v>
      </c>
      <c r="Z4" s="49">
        <v>6</v>
      </c>
      <c r="AA4" s="49">
        <v>7</v>
      </c>
      <c r="AB4" s="49">
        <v>8</v>
      </c>
      <c r="AC4" s="49">
        <v>9</v>
      </c>
      <c r="AD4" s="49">
        <v>10</v>
      </c>
      <c r="AE4" s="49">
        <v>11</v>
      </c>
      <c r="AF4" s="49">
        <v>12</v>
      </c>
      <c r="AG4" s="49">
        <v>13</v>
      </c>
      <c r="AH4" s="49">
        <v>14</v>
      </c>
      <c r="AI4" s="49">
        <v>15</v>
      </c>
      <c r="AJ4" s="49">
        <v>16</v>
      </c>
      <c r="AK4" s="49">
        <v>17</v>
      </c>
      <c r="AL4" s="49">
        <v>18</v>
      </c>
      <c r="AM4" s="49">
        <v>19</v>
      </c>
      <c r="AN4" s="49">
        <v>20</v>
      </c>
      <c r="AO4" s="49">
        <v>21</v>
      </c>
      <c r="AP4" s="49">
        <v>22</v>
      </c>
      <c r="AQ4" s="49">
        <v>23</v>
      </c>
      <c r="AR4" s="49">
        <v>24</v>
      </c>
      <c r="AS4" s="49">
        <v>25</v>
      </c>
      <c r="AT4" s="49">
        <v>26</v>
      </c>
      <c r="AU4" s="53"/>
    </row>
    <row r="5" spans="1:48" ht="11.25" customHeight="1">
      <c r="A5" s="112"/>
      <c r="B5" s="115"/>
      <c r="C5" s="131"/>
      <c r="D5" s="132"/>
      <c r="E5" s="117" t="s">
        <v>99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9"/>
      <c r="AU5" s="53"/>
    </row>
    <row r="6" spans="1:48" ht="17.100000000000001" customHeight="1">
      <c r="A6" s="113"/>
      <c r="B6" s="116"/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  <c r="R6" s="49">
        <v>16</v>
      </c>
      <c r="S6" s="49">
        <v>17</v>
      </c>
      <c r="T6" s="49">
        <v>18</v>
      </c>
      <c r="U6" s="49">
        <v>19</v>
      </c>
      <c r="V6" s="49">
        <v>20</v>
      </c>
      <c r="W6" s="49">
        <v>21</v>
      </c>
      <c r="X6" s="49">
        <v>22</v>
      </c>
      <c r="Y6" s="49">
        <v>23</v>
      </c>
      <c r="Z6" s="49">
        <v>24</v>
      </c>
      <c r="AA6" s="49">
        <v>25</v>
      </c>
      <c r="AB6" s="49">
        <v>26</v>
      </c>
      <c r="AC6" s="49">
        <v>27</v>
      </c>
      <c r="AD6" s="49">
        <v>28</v>
      </c>
      <c r="AE6" s="49">
        <v>29</v>
      </c>
      <c r="AF6" s="49">
        <v>30</v>
      </c>
      <c r="AG6" s="49">
        <v>31</v>
      </c>
      <c r="AH6" s="49">
        <v>32</v>
      </c>
      <c r="AI6" s="49">
        <v>33</v>
      </c>
      <c r="AJ6" s="49">
        <v>34</v>
      </c>
      <c r="AK6" s="49">
        <v>35</v>
      </c>
      <c r="AL6" s="49">
        <v>36</v>
      </c>
      <c r="AM6" s="49">
        <v>37</v>
      </c>
      <c r="AN6" s="49">
        <v>38</v>
      </c>
      <c r="AO6" s="49">
        <v>39</v>
      </c>
      <c r="AP6" s="49">
        <v>40</v>
      </c>
      <c r="AQ6" s="49">
        <v>41</v>
      </c>
      <c r="AR6" s="49">
        <v>42</v>
      </c>
      <c r="AS6" s="49">
        <v>43</v>
      </c>
      <c r="AT6" s="49">
        <v>44</v>
      </c>
      <c r="AU6" s="53"/>
    </row>
    <row r="7" spans="1:48" ht="51.75" customHeight="1">
      <c r="A7" s="14" t="s">
        <v>31</v>
      </c>
      <c r="B7" s="14" t="s">
        <v>45</v>
      </c>
      <c r="C7" s="65">
        <f>C8+C10+C9+C11</f>
        <v>14</v>
      </c>
      <c r="D7" s="65">
        <f t="shared" ref="D7:S7" si="0">D8+D10+D9+D11</f>
        <v>14</v>
      </c>
      <c r="E7" s="65">
        <f t="shared" si="0"/>
        <v>14</v>
      </c>
      <c r="F7" s="65">
        <f t="shared" si="0"/>
        <v>12</v>
      </c>
      <c r="G7" s="65">
        <f t="shared" si="0"/>
        <v>14</v>
      </c>
      <c r="H7" s="65">
        <f t="shared" si="0"/>
        <v>14</v>
      </c>
      <c r="I7" s="65">
        <f t="shared" si="0"/>
        <v>14</v>
      </c>
      <c r="J7" s="65">
        <f t="shared" si="0"/>
        <v>12</v>
      </c>
      <c r="K7" s="65">
        <f t="shared" si="0"/>
        <v>16</v>
      </c>
      <c r="L7" s="65">
        <f t="shared" si="0"/>
        <v>12</v>
      </c>
      <c r="M7" s="65">
        <f t="shared" si="0"/>
        <v>14</v>
      </c>
      <c r="N7" s="65">
        <f t="shared" si="0"/>
        <v>14</v>
      </c>
      <c r="O7" s="65">
        <f t="shared" si="0"/>
        <v>16</v>
      </c>
      <c r="P7" s="65">
        <f t="shared" si="0"/>
        <v>0</v>
      </c>
      <c r="Q7" s="65">
        <f t="shared" si="0"/>
        <v>0</v>
      </c>
      <c r="R7" s="65">
        <f t="shared" si="0"/>
        <v>0</v>
      </c>
      <c r="S7" s="65">
        <f t="shared" si="0"/>
        <v>0</v>
      </c>
      <c r="T7" s="24" t="s">
        <v>91</v>
      </c>
      <c r="U7" s="24" t="s">
        <v>91</v>
      </c>
      <c r="V7" s="65">
        <f>V8+V10+V9+V11</f>
        <v>4</v>
      </c>
      <c r="W7" s="65">
        <f t="shared" ref="W7" si="1">W8+W10+W9+W11</f>
        <v>4</v>
      </c>
      <c r="X7" s="65">
        <f t="shared" ref="X7" si="2">X8+X10+X9+X11</f>
        <v>4</v>
      </c>
      <c r="Y7" s="65">
        <f t="shared" ref="Y7" si="3">Y8+Y10+Y9+Y11</f>
        <v>4</v>
      </c>
      <c r="Z7" s="65">
        <f t="shared" ref="Z7" si="4">Z8+Z10+Z9+Z11</f>
        <v>4</v>
      </c>
      <c r="AA7" s="65">
        <f t="shared" ref="AA7" si="5">AA8+AA10+AA9+AA11</f>
        <v>6</v>
      </c>
      <c r="AB7" s="65">
        <f t="shared" ref="AB7" si="6">AB8+AB10+AB9+AB11</f>
        <v>4</v>
      </c>
      <c r="AC7" s="65">
        <f t="shared" ref="AC7" si="7">AC8+AC10+AC9+AC11</f>
        <v>4</v>
      </c>
      <c r="AD7" s="65">
        <f t="shared" ref="AD7" si="8">AD8+AD10+AD9+AD11</f>
        <v>4</v>
      </c>
      <c r="AE7" s="65">
        <f t="shared" ref="AE7" si="9">AE8+AE10+AE9+AE11</f>
        <v>4</v>
      </c>
      <c r="AF7" s="65">
        <f t="shared" ref="AF7" si="10">AF8+AF10+AF9+AF11</f>
        <v>6</v>
      </c>
      <c r="AG7" s="65">
        <f t="shared" ref="AG7" si="11">AG8+AG10+AG9+AG11</f>
        <v>0</v>
      </c>
      <c r="AH7" s="65">
        <f t="shared" ref="AH7" si="12">AH8+AH10+AH9+AH11</f>
        <v>0</v>
      </c>
      <c r="AI7" s="65">
        <f t="shared" ref="AI7" si="13">AI8+AI10+AI9+AI11</f>
        <v>0</v>
      </c>
      <c r="AJ7" s="65">
        <f t="shared" ref="AJ7" si="14">AJ8+AJ10+AJ9+AJ11</f>
        <v>0</v>
      </c>
      <c r="AK7" s="65">
        <f t="shared" ref="AK7" si="15">AK8+AK10+AK9+AK11</f>
        <v>0</v>
      </c>
      <c r="AL7" s="65">
        <f t="shared" ref="AL7" si="16">AL8+AL10+AL9+AL11</f>
        <v>0</v>
      </c>
      <c r="AM7" s="65">
        <f t="shared" ref="AM7" si="17">AM8+AM10+AM9+AM11</f>
        <v>0</v>
      </c>
      <c r="AN7" s="65">
        <f t="shared" ref="AN7" si="18">AN8+AN10+AN9+AN11</f>
        <v>0</v>
      </c>
      <c r="AO7" s="65">
        <f t="shared" ref="AO7" si="19">AO8+AO10+AO9+AO11</f>
        <v>0</v>
      </c>
      <c r="AP7" s="65">
        <f t="shared" ref="AP7" si="20">AP8+AP10+AP9+AP11</f>
        <v>0</v>
      </c>
      <c r="AQ7" s="65">
        <f t="shared" ref="AQ7" si="21">AQ8+AQ10+AQ9+AQ11</f>
        <v>0</v>
      </c>
      <c r="AR7" s="65">
        <f t="shared" ref="AR7" si="22">AR8+AR10+AR9+AR11</f>
        <v>0</v>
      </c>
      <c r="AS7" s="65">
        <f t="shared" ref="AS7" si="23">AS8+AS10+AS9+AS11</f>
        <v>0</v>
      </c>
      <c r="AT7" s="65">
        <f t="shared" ref="AT7" si="24">AT8+AT10+AT9+AT11</f>
        <v>0</v>
      </c>
      <c r="AU7" s="65">
        <f>C7+D7+E7+F7+G7+H7+I7+J7+K7+L7+M7+N7+O7+P7+Q7+R7+S7+V7+W7+X7+Y7+Z7+AA7+AB7+AC7+AD7+AE7+AF7+AG7+AH7+AI7+AJ7+AK7+AL7+AM7+AN7+AO7+AP7+AQ7+AR7+AS7+AT7</f>
        <v>228</v>
      </c>
    </row>
    <row r="8" spans="1:48" ht="15.75" customHeight="1">
      <c r="A8" s="33" t="s">
        <v>79</v>
      </c>
      <c r="B8" s="10" t="s">
        <v>80</v>
      </c>
      <c r="C8" s="49">
        <v>4</v>
      </c>
      <c r="D8" s="49">
        <v>4</v>
      </c>
      <c r="E8" s="49">
        <v>4</v>
      </c>
      <c r="F8" s="49">
        <v>4</v>
      </c>
      <c r="G8" s="49">
        <v>4</v>
      </c>
      <c r="H8" s="49">
        <v>4</v>
      </c>
      <c r="I8" s="49">
        <v>4</v>
      </c>
      <c r="J8" s="49">
        <v>4</v>
      </c>
      <c r="K8" s="49">
        <v>4</v>
      </c>
      <c r="L8" s="49">
        <v>4</v>
      </c>
      <c r="M8" s="49">
        <v>4</v>
      </c>
      <c r="N8" s="49">
        <v>4</v>
      </c>
      <c r="O8" s="49">
        <v>4</v>
      </c>
      <c r="P8" s="49"/>
      <c r="Q8" s="49"/>
      <c r="R8" s="49"/>
      <c r="S8" s="49"/>
      <c r="T8" s="24" t="s">
        <v>91</v>
      </c>
      <c r="U8" s="24" t="s">
        <v>91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49">
        <f>C8+D8+E8+F8+G8+H8+I8+J8+K8+L8+M8+N8+V8+W8+X8+Y8+Z8+AA8+AB8+AC8+AD8+AE8+AF8+AG8+AH8+AI8+AJ8+O8+P8+Q8+R8+S8+AK8+AL8+AM8+AN8+AO8+AP8+AQ8+AR8+AS8+AT8</f>
        <v>52</v>
      </c>
    </row>
    <row r="9" spans="1:48" ht="35.25" customHeight="1">
      <c r="A9" s="1" t="s">
        <v>46</v>
      </c>
      <c r="B9" s="30" t="s">
        <v>92</v>
      </c>
      <c r="C9" s="49">
        <v>2</v>
      </c>
      <c r="D9" s="49">
        <v>2</v>
      </c>
      <c r="E9" s="49">
        <v>2</v>
      </c>
      <c r="F9" s="49">
        <v>2</v>
      </c>
      <c r="G9" s="49">
        <v>2</v>
      </c>
      <c r="H9" s="49">
        <v>2</v>
      </c>
      <c r="I9" s="49">
        <v>2</v>
      </c>
      <c r="J9" s="49">
        <v>2</v>
      </c>
      <c r="K9" s="49">
        <v>2</v>
      </c>
      <c r="L9" s="49">
        <v>2</v>
      </c>
      <c r="M9" s="49">
        <v>2</v>
      </c>
      <c r="N9" s="49">
        <v>2</v>
      </c>
      <c r="O9" s="53">
        <v>4</v>
      </c>
      <c r="P9" s="53"/>
      <c r="Q9" s="53"/>
      <c r="R9" s="53"/>
      <c r="S9" s="53"/>
      <c r="T9" s="16" t="s">
        <v>91</v>
      </c>
      <c r="U9" s="16" t="s">
        <v>91</v>
      </c>
      <c r="V9" s="49">
        <v>2</v>
      </c>
      <c r="W9" s="49">
        <v>2</v>
      </c>
      <c r="X9" s="49">
        <v>2</v>
      </c>
      <c r="Y9" s="53">
        <v>2</v>
      </c>
      <c r="Z9" s="49">
        <v>2</v>
      </c>
      <c r="AA9" s="49">
        <v>2</v>
      </c>
      <c r="AB9" s="49">
        <v>2</v>
      </c>
      <c r="AC9" s="53">
        <v>2</v>
      </c>
      <c r="AD9" s="49">
        <v>2</v>
      </c>
      <c r="AE9" s="49">
        <v>2</v>
      </c>
      <c r="AF9" s="49">
        <v>4</v>
      </c>
      <c r="AG9" s="53"/>
      <c r="AH9" s="49"/>
      <c r="AI9" s="49"/>
      <c r="AJ9" s="49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49">
        <f t="shared" ref="AU9:AU11" si="25">C9+D9+E9+F9+G9+H9+I9+J9+K9+L9+M9+N9+V9+W9+X9+Y9+Z9+AA9+AB9+AC9+AD9+AE9+AF9+AG9+AH9+AI9+AJ9+O9+P9+Q9+R9+S9+AK9+AL9+AM9+AN9+AO9+AP9+AQ9+AR9+AS9+AT9</f>
        <v>52</v>
      </c>
    </row>
    <row r="10" spans="1:48" ht="15" customHeight="1">
      <c r="A10" s="1" t="s">
        <v>47</v>
      </c>
      <c r="B10" s="10" t="s">
        <v>26</v>
      </c>
      <c r="C10" s="49">
        <v>2</v>
      </c>
      <c r="D10" s="49">
        <v>2</v>
      </c>
      <c r="E10" s="49">
        <v>2</v>
      </c>
      <c r="F10" s="49">
        <v>2</v>
      </c>
      <c r="G10" s="49">
        <v>2</v>
      </c>
      <c r="H10" s="49">
        <v>2</v>
      </c>
      <c r="I10" s="49">
        <v>2</v>
      </c>
      <c r="J10" s="49">
        <v>2</v>
      </c>
      <c r="K10" s="49">
        <v>4</v>
      </c>
      <c r="L10" s="49">
        <v>2</v>
      </c>
      <c r="M10" s="49">
        <v>2</v>
      </c>
      <c r="N10" s="49">
        <v>2</v>
      </c>
      <c r="O10" s="53">
        <v>2</v>
      </c>
      <c r="P10" s="53"/>
      <c r="Q10" s="53"/>
      <c r="R10" s="53"/>
      <c r="S10" s="53"/>
      <c r="T10" s="16" t="s">
        <v>91</v>
      </c>
      <c r="U10" s="16" t="s">
        <v>91</v>
      </c>
      <c r="V10" s="49">
        <v>2</v>
      </c>
      <c r="W10" s="49">
        <v>2</v>
      </c>
      <c r="X10" s="49">
        <v>2</v>
      </c>
      <c r="Y10" s="49">
        <v>2</v>
      </c>
      <c r="Z10" s="49">
        <v>2</v>
      </c>
      <c r="AA10" s="53">
        <v>4</v>
      </c>
      <c r="AB10" s="49">
        <v>2</v>
      </c>
      <c r="AC10" s="49">
        <v>2</v>
      </c>
      <c r="AD10" s="49">
        <v>2</v>
      </c>
      <c r="AE10" s="53">
        <v>2</v>
      </c>
      <c r="AF10" s="49">
        <v>2</v>
      </c>
      <c r="AG10" s="49"/>
      <c r="AH10" s="49"/>
      <c r="AI10" s="49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49">
        <f t="shared" si="25"/>
        <v>52</v>
      </c>
    </row>
    <row r="11" spans="1:48" ht="24" customHeight="1">
      <c r="A11" s="1" t="s">
        <v>96</v>
      </c>
      <c r="B11" s="10" t="s">
        <v>160</v>
      </c>
      <c r="C11" s="49">
        <v>6</v>
      </c>
      <c r="D11" s="49">
        <v>6</v>
      </c>
      <c r="E11" s="49">
        <v>6</v>
      </c>
      <c r="F11" s="49">
        <v>4</v>
      </c>
      <c r="G11" s="49">
        <v>6</v>
      </c>
      <c r="H11" s="49">
        <v>6</v>
      </c>
      <c r="I11" s="49">
        <v>6</v>
      </c>
      <c r="J11" s="49">
        <v>4</v>
      </c>
      <c r="K11" s="49">
        <v>6</v>
      </c>
      <c r="L11" s="49">
        <v>4</v>
      </c>
      <c r="M11" s="49">
        <v>6</v>
      </c>
      <c r="N11" s="49">
        <v>6</v>
      </c>
      <c r="O11" s="49">
        <v>6</v>
      </c>
      <c r="P11" s="53"/>
      <c r="Q11" s="53"/>
      <c r="R11" s="53"/>
      <c r="S11" s="53"/>
      <c r="T11" s="16" t="s">
        <v>91</v>
      </c>
      <c r="U11" s="16" t="s">
        <v>91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49">
        <f t="shared" si="25"/>
        <v>72</v>
      </c>
    </row>
    <row r="12" spans="1:48" ht="33.75" customHeight="1">
      <c r="A12" s="19" t="s">
        <v>36</v>
      </c>
      <c r="B12" s="35" t="s">
        <v>93</v>
      </c>
      <c r="C12" s="76">
        <f>C13+C14</f>
        <v>10</v>
      </c>
      <c r="D12" s="76">
        <f t="shared" ref="D12:S12" si="26">D13+D14</f>
        <v>10</v>
      </c>
      <c r="E12" s="76">
        <f t="shared" si="26"/>
        <v>10</v>
      </c>
      <c r="F12" s="76">
        <f t="shared" si="26"/>
        <v>10</v>
      </c>
      <c r="G12" s="76">
        <f t="shared" si="26"/>
        <v>10</v>
      </c>
      <c r="H12" s="76">
        <f t="shared" si="26"/>
        <v>10</v>
      </c>
      <c r="I12" s="76">
        <f t="shared" si="26"/>
        <v>10</v>
      </c>
      <c r="J12" s="76">
        <f t="shared" si="26"/>
        <v>10</v>
      </c>
      <c r="K12" s="76">
        <f t="shared" si="26"/>
        <v>8</v>
      </c>
      <c r="L12" s="76">
        <f t="shared" si="26"/>
        <v>10</v>
      </c>
      <c r="M12" s="76">
        <f t="shared" si="26"/>
        <v>10</v>
      </c>
      <c r="N12" s="76">
        <f t="shared" si="26"/>
        <v>10</v>
      </c>
      <c r="O12" s="76">
        <f t="shared" si="26"/>
        <v>8</v>
      </c>
      <c r="P12" s="76">
        <f t="shared" si="26"/>
        <v>0</v>
      </c>
      <c r="Q12" s="76">
        <f t="shared" si="26"/>
        <v>0</v>
      </c>
      <c r="R12" s="76">
        <f t="shared" si="26"/>
        <v>0</v>
      </c>
      <c r="S12" s="76">
        <f t="shared" si="26"/>
        <v>0</v>
      </c>
      <c r="T12" s="24" t="s">
        <v>91</v>
      </c>
      <c r="U12" s="24" t="s">
        <v>91</v>
      </c>
      <c r="V12" s="76">
        <f>V13+V14</f>
        <v>6</v>
      </c>
      <c r="W12" s="76">
        <f t="shared" ref="W12:AT12" si="27">W13+W14</f>
        <v>8</v>
      </c>
      <c r="X12" s="76">
        <f t="shared" si="27"/>
        <v>6</v>
      </c>
      <c r="Y12" s="76">
        <f t="shared" si="27"/>
        <v>6</v>
      </c>
      <c r="Z12" s="76">
        <f t="shared" si="27"/>
        <v>6</v>
      </c>
      <c r="AA12" s="76">
        <f t="shared" si="27"/>
        <v>6</v>
      </c>
      <c r="AB12" s="76">
        <f t="shared" si="27"/>
        <v>6</v>
      </c>
      <c r="AC12" s="76">
        <f t="shared" si="27"/>
        <v>8</v>
      </c>
      <c r="AD12" s="76">
        <f t="shared" si="27"/>
        <v>6</v>
      </c>
      <c r="AE12" s="76">
        <f t="shared" si="27"/>
        <v>6</v>
      </c>
      <c r="AF12" s="76">
        <f t="shared" si="27"/>
        <v>6</v>
      </c>
      <c r="AG12" s="76">
        <f t="shared" si="27"/>
        <v>0</v>
      </c>
      <c r="AH12" s="76">
        <f t="shared" si="27"/>
        <v>0</v>
      </c>
      <c r="AI12" s="76">
        <f t="shared" si="27"/>
        <v>0</v>
      </c>
      <c r="AJ12" s="76">
        <f t="shared" si="27"/>
        <v>0</v>
      </c>
      <c r="AK12" s="76">
        <f t="shared" si="27"/>
        <v>0</v>
      </c>
      <c r="AL12" s="76">
        <f t="shared" si="27"/>
        <v>0</v>
      </c>
      <c r="AM12" s="76">
        <f t="shared" si="27"/>
        <v>0</v>
      </c>
      <c r="AN12" s="76">
        <f t="shared" si="27"/>
        <v>0</v>
      </c>
      <c r="AO12" s="76">
        <f t="shared" si="27"/>
        <v>0</v>
      </c>
      <c r="AP12" s="76">
        <f t="shared" si="27"/>
        <v>0</v>
      </c>
      <c r="AQ12" s="76">
        <f t="shared" si="27"/>
        <v>0</v>
      </c>
      <c r="AR12" s="76">
        <f t="shared" si="27"/>
        <v>0</v>
      </c>
      <c r="AS12" s="76">
        <f t="shared" si="27"/>
        <v>0</v>
      </c>
      <c r="AT12" s="76">
        <f t="shared" si="27"/>
        <v>0</v>
      </c>
      <c r="AU12" s="65">
        <f>C12+D12+E12+F12+G12+H12+I12+J12+K12+L12+M12+N12+O12+P12+Q12+R12+S12+V12+W12+X12+Y12+Z12+AA12+AB12+AC12+AD12+AE12+AF12+AG12+AH12+AI12+AJ12+AK12+AL12+AM12+AN12+AO12+AP12+AQ12+AR12+AS12+AT12</f>
        <v>196</v>
      </c>
    </row>
    <row r="13" spans="1:48" ht="45" customHeight="1">
      <c r="A13" s="33" t="s">
        <v>161</v>
      </c>
      <c r="B13" s="61" t="s">
        <v>162</v>
      </c>
      <c r="C13" s="49">
        <v>4</v>
      </c>
      <c r="D13" s="49">
        <v>6</v>
      </c>
      <c r="E13" s="49">
        <v>4</v>
      </c>
      <c r="F13" s="49">
        <v>4</v>
      </c>
      <c r="G13" s="49">
        <v>6</v>
      </c>
      <c r="H13" s="49">
        <v>4</v>
      </c>
      <c r="I13" s="49">
        <v>4</v>
      </c>
      <c r="J13" s="49">
        <v>4</v>
      </c>
      <c r="K13" s="49">
        <v>4</v>
      </c>
      <c r="L13" s="49">
        <v>6</v>
      </c>
      <c r="M13" s="49">
        <v>6</v>
      </c>
      <c r="N13" s="49">
        <v>4</v>
      </c>
      <c r="O13" s="49">
        <v>4</v>
      </c>
      <c r="P13" s="53"/>
      <c r="Q13" s="53"/>
      <c r="R13" s="53"/>
      <c r="S13" s="53"/>
      <c r="T13" s="16" t="s">
        <v>91</v>
      </c>
      <c r="U13" s="16" t="s">
        <v>91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49">
        <f>C13+D13+E13+F13+G13+H13+I13+J13+K13+L13+M13+N13+V13+W13+X13+Y13+Z13+AA13+AB13+AC13+AD13+AE13+AF13+AG13+AH13+AI13+AJ13+O13+P13+Q13+R13+S13+AK13+AL13+AM13+AN13+AO13+AP13+AQ13+AR13+AS13+AT13</f>
        <v>60</v>
      </c>
    </row>
    <row r="14" spans="1:48" ht="14.25" customHeight="1">
      <c r="A14" s="33" t="s">
        <v>163</v>
      </c>
      <c r="B14" s="61" t="s">
        <v>164</v>
      </c>
      <c r="C14" s="49">
        <v>6</v>
      </c>
      <c r="D14" s="49">
        <v>4</v>
      </c>
      <c r="E14" s="49">
        <v>6</v>
      </c>
      <c r="F14" s="49">
        <v>6</v>
      </c>
      <c r="G14" s="49">
        <v>4</v>
      </c>
      <c r="H14" s="49">
        <v>6</v>
      </c>
      <c r="I14" s="49">
        <v>6</v>
      </c>
      <c r="J14" s="49">
        <v>6</v>
      </c>
      <c r="K14" s="49">
        <v>4</v>
      </c>
      <c r="L14" s="49">
        <v>4</v>
      </c>
      <c r="M14" s="49">
        <v>4</v>
      </c>
      <c r="N14" s="49">
        <v>6</v>
      </c>
      <c r="O14" s="49">
        <v>4</v>
      </c>
      <c r="P14" s="53"/>
      <c r="Q14" s="53"/>
      <c r="R14" s="53"/>
      <c r="S14" s="53"/>
      <c r="T14" s="16"/>
      <c r="U14" s="16"/>
      <c r="V14" s="53">
        <v>6</v>
      </c>
      <c r="W14" s="53">
        <v>8</v>
      </c>
      <c r="X14" s="53">
        <v>6</v>
      </c>
      <c r="Y14" s="53">
        <v>6</v>
      </c>
      <c r="Z14" s="53">
        <v>6</v>
      </c>
      <c r="AA14" s="53">
        <v>6</v>
      </c>
      <c r="AB14" s="53">
        <v>6</v>
      </c>
      <c r="AC14" s="53">
        <v>8</v>
      </c>
      <c r="AD14" s="53">
        <v>6</v>
      </c>
      <c r="AE14" s="53">
        <v>6</v>
      </c>
      <c r="AF14" s="53">
        <v>6</v>
      </c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49">
        <f>C14+D14+E14+F14+G14+H14+I14+J14+K14+L14+M14+N14+V14+W14+X14+Y14+Z14+AA14+AB14+AC14+AD14+AE14+AF14+AG14+AH14+AI14+AJ14+O14+P14+Q14+R14+S14+AK14+AL14+AM14+AN14+AO14+AP14+AQ14+AR14+AS14+AT14</f>
        <v>136</v>
      </c>
    </row>
    <row r="15" spans="1:48" ht="23.1" customHeight="1">
      <c r="A15" s="41" t="s">
        <v>37</v>
      </c>
      <c r="B15" s="22" t="s">
        <v>48</v>
      </c>
      <c r="C15" s="76">
        <f>C16</f>
        <v>12</v>
      </c>
      <c r="D15" s="76">
        <f t="shared" ref="D15:S15" si="28">D16</f>
        <v>12</v>
      </c>
      <c r="E15" s="76">
        <f t="shared" si="28"/>
        <v>12</v>
      </c>
      <c r="F15" s="76">
        <f t="shared" si="28"/>
        <v>14</v>
      </c>
      <c r="G15" s="76">
        <f t="shared" si="28"/>
        <v>12</v>
      </c>
      <c r="H15" s="76">
        <f t="shared" si="28"/>
        <v>12</v>
      </c>
      <c r="I15" s="76">
        <f t="shared" si="28"/>
        <v>12</v>
      </c>
      <c r="J15" s="76">
        <f t="shared" si="28"/>
        <v>14</v>
      </c>
      <c r="K15" s="76">
        <f t="shared" si="28"/>
        <v>12</v>
      </c>
      <c r="L15" s="76">
        <f t="shared" si="28"/>
        <v>14</v>
      </c>
      <c r="M15" s="76">
        <f t="shared" si="28"/>
        <v>12</v>
      </c>
      <c r="N15" s="76">
        <f t="shared" si="28"/>
        <v>12</v>
      </c>
      <c r="O15" s="76">
        <f t="shared" si="28"/>
        <v>12</v>
      </c>
      <c r="P15" s="76">
        <f t="shared" si="28"/>
        <v>36</v>
      </c>
      <c r="Q15" s="76">
        <f t="shared" si="28"/>
        <v>36</v>
      </c>
      <c r="R15" s="76">
        <f t="shared" si="28"/>
        <v>36</v>
      </c>
      <c r="S15" s="76">
        <f t="shared" si="28"/>
        <v>36</v>
      </c>
      <c r="T15" s="24" t="s">
        <v>91</v>
      </c>
      <c r="U15" s="24" t="s">
        <v>91</v>
      </c>
      <c r="V15" s="76">
        <f>V16</f>
        <v>26</v>
      </c>
      <c r="W15" s="76">
        <f t="shared" ref="W15:AT15" si="29">W16</f>
        <v>24</v>
      </c>
      <c r="X15" s="76">
        <f t="shared" si="29"/>
        <v>26</v>
      </c>
      <c r="Y15" s="76">
        <f t="shared" si="29"/>
        <v>26</v>
      </c>
      <c r="Z15" s="76">
        <f t="shared" si="29"/>
        <v>26</v>
      </c>
      <c r="AA15" s="76">
        <f t="shared" si="29"/>
        <v>24</v>
      </c>
      <c r="AB15" s="76">
        <f t="shared" si="29"/>
        <v>26</v>
      </c>
      <c r="AC15" s="76">
        <f t="shared" si="29"/>
        <v>24</v>
      </c>
      <c r="AD15" s="76">
        <f t="shared" si="29"/>
        <v>26</v>
      </c>
      <c r="AE15" s="76">
        <f t="shared" si="29"/>
        <v>26</v>
      </c>
      <c r="AF15" s="76">
        <f t="shared" si="29"/>
        <v>24</v>
      </c>
      <c r="AG15" s="76">
        <f t="shared" si="29"/>
        <v>36</v>
      </c>
      <c r="AH15" s="76">
        <f t="shared" si="29"/>
        <v>36</v>
      </c>
      <c r="AI15" s="76">
        <f t="shared" si="29"/>
        <v>36</v>
      </c>
      <c r="AJ15" s="76">
        <f t="shared" si="29"/>
        <v>36</v>
      </c>
      <c r="AK15" s="76">
        <f t="shared" si="29"/>
        <v>36</v>
      </c>
      <c r="AL15" s="76">
        <f t="shared" si="29"/>
        <v>36</v>
      </c>
      <c r="AM15" s="76">
        <f t="shared" si="29"/>
        <v>36</v>
      </c>
      <c r="AN15" s="76">
        <f t="shared" si="29"/>
        <v>36</v>
      </c>
      <c r="AO15" s="76">
        <f t="shared" si="29"/>
        <v>36</v>
      </c>
      <c r="AP15" s="76">
        <f t="shared" si="29"/>
        <v>36</v>
      </c>
      <c r="AQ15" s="76">
        <f t="shared" si="29"/>
        <v>36</v>
      </c>
      <c r="AR15" s="76">
        <f t="shared" si="29"/>
        <v>36</v>
      </c>
      <c r="AS15" s="76">
        <f t="shared" si="29"/>
        <v>36</v>
      </c>
      <c r="AT15" s="76">
        <f t="shared" si="29"/>
        <v>36</v>
      </c>
      <c r="AU15" s="65">
        <f>C15+D15+E15+F15+G15+H15+I15+J15+K15+L15+M15+N15+O15+P15+Q15+R15+S15+V15+W15+X15+Y15+Z15+AA15+AB15+AC15+AD15+AE15+AF15+AG15+AH15+AI15+AJ15+AK15+AL15+AM15+AN15+AO15+AP15+AQ15+AR15+AS15+AT15</f>
        <v>1088</v>
      </c>
    </row>
    <row r="16" spans="1:48" ht="24.75" customHeight="1">
      <c r="A16" s="41" t="s">
        <v>39</v>
      </c>
      <c r="B16" s="79" t="s">
        <v>49</v>
      </c>
      <c r="C16" s="76">
        <f t="shared" ref="C16:S16" si="30">C17+C23+C25</f>
        <v>12</v>
      </c>
      <c r="D16" s="76">
        <f t="shared" si="30"/>
        <v>12</v>
      </c>
      <c r="E16" s="76">
        <f t="shared" si="30"/>
        <v>12</v>
      </c>
      <c r="F16" s="76">
        <f t="shared" si="30"/>
        <v>14</v>
      </c>
      <c r="G16" s="76">
        <f t="shared" si="30"/>
        <v>12</v>
      </c>
      <c r="H16" s="76">
        <f t="shared" si="30"/>
        <v>12</v>
      </c>
      <c r="I16" s="76">
        <f t="shared" si="30"/>
        <v>12</v>
      </c>
      <c r="J16" s="76">
        <f t="shared" si="30"/>
        <v>14</v>
      </c>
      <c r="K16" s="76">
        <f t="shared" si="30"/>
        <v>12</v>
      </c>
      <c r="L16" s="76">
        <f t="shared" si="30"/>
        <v>14</v>
      </c>
      <c r="M16" s="76">
        <f t="shared" si="30"/>
        <v>12</v>
      </c>
      <c r="N16" s="76">
        <f t="shared" si="30"/>
        <v>12</v>
      </c>
      <c r="O16" s="76">
        <f t="shared" si="30"/>
        <v>12</v>
      </c>
      <c r="P16" s="76">
        <f t="shared" si="30"/>
        <v>36</v>
      </c>
      <c r="Q16" s="76">
        <f t="shared" si="30"/>
        <v>36</v>
      </c>
      <c r="R16" s="76">
        <f t="shared" si="30"/>
        <v>36</v>
      </c>
      <c r="S16" s="76">
        <f t="shared" si="30"/>
        <v>36</v>
      </c>
      <c r="T16" s="24" t="s">
        <v>91</v>
      </c>
      <c r="U16" s="24" t="s">
        <v>91</v>
      </c>
      <c r="V16" s="76">
        <f t="shared" ref="V16:AT16" si="31">V17+V23+V25</f>
        <v>26</v>
      </c>
      <c r="W16" s="76">
        <f t="shared" si="31"/>
        <v>24</v>
      </c>
      <c r="X16" s="76">
        <f t="shared" si="31"/>
        <v>26</v>
      </c>
      <c r="Y16" s="76">
        <f t="shared" si="31"/>
        <v>26</v>
      </c>
      <c r="Z16" s="76">
        <f t="shared" si="31"/>
        <v>26</v>
      </c>
      <c r="AA16" s="76">
        <f t="shared" si="31"/>
        <v>24</v>
      </c>
      <c r="AB16" s="76">
        <f t="shared" si="31"/>
        <v>26</v>
      </c>
      <c r="AC16" s="76">
        <f t="shared" si="31"/>
        <v>24</v>
      </c>
      <c r="AD16" s="76">
        <f t="shared" si="31"/>
        <v>26</v>
      </c>
      <c r="AE16" s="76">
        <f t="shared" si="31"/>
        <v>26</v>
      </c>
      <c r="AF16" s="76">
        <f t="shared" si="31"/>
        <v>24</v>
      </c>
      <c r="AG16" s="76">
        <f t="shared" si="31"/>
        <v>36</v>
      </c>
      <c r="AH16" s="76">
        <f t="shared" si="31"/>
        <v>36</v>
      </c>
      <c r="AI16" s="76">
        <f t="shared" si="31"/>
        <v>36</v>
      </c>
      <c r="AJ16" s="76">
        <f t="shared" si="31"/>
        <v>36</v>
      </c>
      <c r="AK16" s="76">
        <f t="shared" si="31"/>
        <v>36</v>
      </c>
      <c r="AL16" s="76">
        <f t="shared" si="31"/>
        <v>36</v>
      </c>
      <c r="AM16" s="76">
        <f t="shared" si="31"/>
        <v>36</v>
      </c>
      <c r="AN16" s="76">
        <f t="shared" si="31"/>
        <v>36</v>
      </c>
      <c r="AO16" s="76">
        <f t="shared" si="31"/>
        <v>36</v>
      </c>
      <c r="AP16" s="76">
        <f t="shared" si="31"/>
        <v>36</v>
      </c>
      <c r="AQ16" s="76">
        <f t="shared" si="31"/>
        <v>36</v>
      </c>
      <c r="AR16" s="76">
        <f t="shared" si="31"/>
        <v>36</v>
      </c>
      <c r="AS16" s="76">
        <f t="shared" si="31"/>
        <v>36</v>
      </c>
      <c r="AT16" s="76">
        <f t="shared" si="31"/>
        <v>36</v>
      </c>
      <c r="AU16" s="65">
        <f>C16+D16+E16+F16+G16+H16+I16+J16+K16+L16+M16+N16+O16+P16+Q16+R16+S16+V16+W16+X16+Y16+Z16+AA16+AB16+AC16+AD16+AE16+AF16+AG16+AH16+AI16+AJ16+AK16+AL16+AM16+AN16+AO16+AP16+AQ16+AR16+AS16+AT16</f>
        <v>1088</v>
      </c>
    </row>
    <row r="17" spans="1:47" ht="56.25" customHeight="1">
      <c r="A17" s="78" t="s">
        <v>41</v>
      </c>
      <c r="B17" s="89" t="s">
        <v>155</v>
      </c>
      <c r="C17" s="87">
        <f>C18+C19+C20+C21+C22</f>
        <v>10</v>
      </c>
      <c r="D17" s="87">
        <f t="shared" ref="D17:S17" si="32">D18+D19+D20+D21+D22</f>
        <v>10</v>
      </c>
      <c r="E17" s="87">
        <f t="shared" si="32"/>
        <v>10</v>
      </c>
      <c r="F17" s="87">
        <f t="shared" si="32"/>
        <v>12</v>
      </c>
      <c r="G17" s="87">
        <f t="shared" si="32"/>
        <v>10</v>
      </c>
      <c r="H17" s="87">
        <f t="shared" si="32"/>
        <v>10</v>
      </c>
      <c r="I17" s="87">
        <f t="shared" si="32"/>
        <v>10</v>
      </c>
      <c r="J17" s="87">
        <f t="shared" si="32"/>
        <v>10</v>
      </c>
      <c r="K17" s="87">
        <f t="shared" si="32"/>
        <v>10</v>
      </c>
      <c r="L17" s="87">
        <f t="shared" si="32"/>
        <v>10</v>
      </c>
      <c r="M17" s="87">
        <f t="shared" si="32"/>
        <v>10</v>
      </c>
      <c r="N17" s="87">
        <f t="shared" si="32"/>
        <v>10</v>
      </c>
      <c r="O17" s="87">
        <f t="shared" si="32"/>
        <v>10</v>
      </c>
      <c r="P17" s="87">
        <f t="shared" si="32"/>
        <v>0</v>
      </c>
      <c r="Q17" s="87">
        <f t="shared" si="32"/>
        <v>0</v>
      </c>
      <c r="R17" s="87">
        <f t="shared" si="32"/>
        <v>0</v>
      </c>
      <c r="S17" s="87">
        <f t="shared" si="32"/>
        <v>0</v>
      </c>
      <c r="T17" s="24" t="s">
        <v>91</v>
      </c>
      <c r="U17" s="24" t="s">
        <v>91</v>
      </c>
      <c r="V17" s="65">
        <f>V18+V19+V20+V21+V22</f>
        <v>14</v>
      </c>
      <c r="W17" s="65">
        <f t="shared" ref="W17:AT17" si="33">W18+W19+W20+W21+W22</f>
        <v>14</v>
      </c>
      <c r="X17" s="65">
        <f t="shared" si="33"/>
        <v>14</v>
      </c>
      <c r="Y17" s="65">
        <f t="shared" si="33"/>
        <v>12</v>
      </c>
      <c r="Z17" s="65">
        <f t="shared" si="33"/>
        <v>14</v>
      </c>
      <c r="AA17" s="65">
        <f t="shared" si="33"/>
        <v>12</v>
      </c>
      <c r="AB17" s="65">
        <f t="shared" si="33"/>
        <v>14</v>
      </c>
      <c r="AC17" s="65">
        <f t="shared" si="33"/>
        <v>12</v>
      </c>
      <c r="AD17" s="65">
        <f t="shared" si="33"/>
        <v>14</v>
      </c>
      <c r="AE17" s="65">
        <f t="shared" si="33"/>
        <v>14</v>
      </c>
      <c r="AF17" s="65">
        <f t="shared" si="33"/>
        <v>14</v>
      </c>
      <c r="AG17" s="65">
        <f t="shared" si="33"/>
        <v>36</v>
      </c>
      <c r="AH17" s="65">
        <f t="shared" si="33"/>
        <v>36</v>
      </c>
      <c r="AI17" s="65">
        <f t="shared" si="33"/>
        <v>0</v>
      </c>
      <c r="AJ17" s="65">
        <f t="shared" si="33"/>
        <v>0</v>
      </c>
      <c r="AK17" s="65">
        <f t="shared" si="33"/>
        <v>0</v>
      </c>
      <c r="AL17" s="65">
        <f t="shared" si="33"/>
        <v>36</v>
      </c>
      <c r="AM17" s="65">
        <f t="shared" si="33"/>
        <v>36</v>
      </c>
      <c r="AN17" s="65">
        <f t="shared" si="33"/>
        <v>36</v>
      </c>
      <c r="AO17" s="65">
        <f t="shared" si="33"/>
        <v>36</v>
      </c>
      <c r="AP17" s="65">
        <f t="shared" si="33"/>
        <v>0</v>
      </c>
      <c r="AQ17" s="65">
        <f t="shared" si="33"/>
        <v>0</v>
      </c>
      <c r="AR17" s="65">
        <f t="shared" si="33"/>
        <v>0</v>
      </c>
      <c r="AS17" s="65">
        <f t="shared" si="33"/>
        <v>0</v>
      </c>
      <c r="AT17" s="65">
        <f t="shared" si="33"/>
        <v>18</v>
      </c>
      <c r="AU17" s="65">
        <f>C17+D17+E17+F17+G17+H17+I17+J17+K17+L17+M17+N17+O17+P17+Q17+R17+S17+V17+W17+X17+Y17+Z17+AA17+AB17+AC17+AD17+AE17+AF17+AG17+AH17+AI17+AJ17+AK17+AL17+AM17+AN17+AO17+AP17+AQ17+AR17+AS17+AT17</f>
        <v>514</v>
      </c>
    </row>
    <row r="18" spans="1:47" ht="60.75" customHeight="1">
      <c r="A18" s="33" t="s">
        <v>112</v>
      </c>
      <c r="B18" s="88" t="s">
        <v>157</v>
      </c>
      <c r="C18" s="49">
        <v>10</v>
      </c>
      <c r="D18" s="49">
        <v>10</v>
      </c>
      <c r="E18" s="49">
        <v>10</v>
      </c>
      <c r="F18" s="49">
        <v>12</v>
      </c>
      <c r="G18" s="49">
        <v>10</v>
      </c>
      <c r="H18" s="49">
        <v>10</v>
      </c>
      <c r="I18" s="49">
        <v>10</v>
      </c>
      <c r="J18" s="49">
        <v>10</v>
      </c>
      <c r="K18" s="49">
        <v>10</v>
      </c>
      <c r="L18" s="49">
        <v>10</v>
      </c>
      <c r="M18" s="49">
        <v>10</v>
      </c>
      <c r="N18" s="49">
        <v>10</v>
      </c>
      <c r="O18" s="49">
        <v>10</v>
      </c>
      <c r="P18" s="53"/>
      <c r="Q18" s="53"/>
      <c r="R18" s="53"/>
      <c r="S18" s="53"/>
      <c r="T18" s="138" t="s">
        <v>91</v>
      </c>
      <c r="U18" s="138" t="s">
        <v>91</v>
      </c>
      <c r="V18" s="49">
        <v>4</v>
      </c>
      <c r="W18" s="49">
        <v>4</v>
      </c>
      <c r="X18" s="49">
        <v>4</v>
      </c>
      <c r="Y18" s="49">
        <v>2</v>
      </c>
      <c r="Z18" s="49">
        <v>4</v>
      </c>
      <c r="AA18" s="49">
        <v>4</v>
      </c>
      <c r="AB18" s="49">
        <v>4</v>
      </c>
      <c r="AC18" s="49">
        <v>2</v>
      </c>
      <c r="AD18" s="49">
        <v>4</v>
      </c>
      <c r="AE18" s="49">
        <v>4</v>
      </c>
      <c r="AF18" s="49">
        <v>4</v>
      </c>
      <c r="AG18" s="49"/>
      <c r="AH18" s="49"/>
      <c r="AI18" s="49"/>
      <c r="AJ18" s="49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49">
        <f>C18+D18+E18+F18+G18+H18+I18+J18+K18+L18+M18+N18+V18+W18+X18+Y18+Z18+AA18+AB18+AC18+AD18+AE18+AF18+AG18+AH18+AI18+AJ18+O18+P18+Q18+R18+S18+AK18+AL18+AM18+AN18+AO18+AP18+AQ18+AR18+AS18+AT18</f>
        <v>172</v>
      </c>
    </row>
    <row r="19" spans="1:47" ht="95.25" customHeight="1">
      <c r="A19" s="33" t="s">
        <v>113</v>
      </c>
      <c r="B19" s="62" t="s">
        <v>165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3"/>
      <c r="Q19" s="53"/>
      <c r="R19" s="53"/>
      <c r="S19" s="53"/>
      <c r="T19" s="138" t="s">
        <v>91</v>
      </c>
      <c r="U19" s="138" t="s">
        <v>91</v>
      </c>
      <c r="V19" s="49">
        <v>10</v>
      </c>
      <c r="W19" s="49">
        <v>10</v>
      </c>
      <c r="X19" s="49">
        <v>10</v>
      </c>
      <c r="Y19" s="49">
        <v>10</v>
      </c>
      <c r="Z19" s="49">
        <v>10</v>
      </c>
      <c r="AA19" s="49">
        <v>8</v>
      </c>
      <c r="AB19" s="49">
        <v>10</v>
      </c>
      <c r="AC19" s="49">
        <v>10</v>
      </c>
      <c r="AD19" s="49">
        <v>10</v>
      </c>
      <c r="AE19" s="49">
        <v>10</v>
      </c>
      <c r="AF19" s="49">
        <v>10</v>
      </c>
      <c r="AG19" s="49"/>
      <c r="AH19" s="49"/>
      <c r="AI19" s="49"/>
      <c r="AJ19" s="49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49">
        <f t="shared" ref="AU19:AU21" si="34">C19+D19+E19+F19+G19+H19+I19+J19+K19+L19+M19+N19+V19+W19+X19+Y19+Z19+AA19+AB19+AC19+AD19+AE19+AF19+AG19+AH19+AI19+AJ19+O19+P19+Q19+R19+S19+AK19+AL19+AM19+AN19+AO19+AP19+AQ19+AR19+AS19+AT19</f>
        <v>108</v>
      </c>
    </row>
    <row r="20" spans="1:47" ht="12" customHeight="1">
      <c r="A20" s="1" t="s">
        <v>50</v>
      </c>
      <c r="B20" s="10" t="s">
        <v>42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49"/>
      <c r="P20" s="49"/>
      <c r="Q20" s="49"/>
      <c r="R20" s="49"/>
      <c r="S20" s="49"/>
      <c r="T20" s="24" t="s">
        <v>91</v>
      </c>
      <c r="U20" s="24" t="s">
        <v>91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>
        <v>36</v>
      </c>
      <c r="AH20" s="53">
        <v>36</v>
      </c>
      <c r="AI20" s="53"/>
      <c r="AJ20" s="53"/>
      <c r="AK20" s="49"/>
      <c r="AL20" s="49"/>
      <c r="AM20" s="49"/>
      <c r="AN20" s="49"/>
      <c r="AO20" s="49"/>
      <c r="AP20" s="53"/>
      <c r="AQ20" s="53"/>
      <c r="AR20" s="53"/>
      <c r="AS20" s="53"/>
      <c r="AT20" s="53"/>
      <c r="AU20" s="49">
        <f t="shared" si="34"/>
        <v>72</v>
      </c>
    </row>
    <row r="21" spans="1:47" ht="23.25" customHeight="1">
      <c r="A21" s="1" t="s">
        <v>51</v>
      </c>
      <c r="B21" s="10" t="s">
        <v>52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4" t="s">
        <v>91</v>
      </c>
      <c r="U21" s="24" t="s">
        <v>91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>
        <v>36</v>
      </c>
      <c r="AM21" s="53">
        <v>36</v>
      </c>
      <c r="AN21" s="53">
        <v>36</v>
      </c>
      <c r="AO21" s="53">
        <v>36</v>
      </c>
      <c r="AP21" s="49"/>
      <c r="AQ21" s="49"/>
      <c r="AR21" s="49"/>
      <c r="AS21" s="49"/>
      <c r="AT21" s="49"/>
      <c r="AU21" s="49">
        <f t="shared" si="34"/>
        <v>144</v>
      </c>
    </row>
    <row r="22" spans="1:47" ht="33.75" customHeight="1">
      <c r="A22" s="54" t="s">
        <v>53</v>
      </c>
      <c r="B22" s="80" t="s">
        <v>54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24" t="s">
        <v>91</v>
      </c>
      <c r="U22" s="24" t="s">
        <v>91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>
        <v>18</v>
      </c>
      <c r="AU22" s="77">
        <f>C22+D22+E22+F22+G22+H22+I22+J22+K22+L22+M22+N22+V22+W22+X22+Y22+Z22+AA22+AB22+AC22+AD22+AE22+AF22+AG22+AH22+AI22+AJ22+O22+P22+Q22+R22+S22+AK22+AL22+AM22+AN22+AO22+AP22+AQ22+AR22+AS22+AT22</f>
        <v>18</v>
      </c>
    </row>
    <row r="23" spans="1:47" ht="72.75" customHeight="1">
      <c r="A23" s="78" t="s">
        <v>55</v>
      </c>
      <c r="B23" s="90" t="s">
        <v>166</v>
      </c>
      <c r="C23" s="86">
        <f>C24</f>
        <v>0</v>
      </c>
      <c r="D23" s="86">
        <f t="shared" ref="D23:S23" si="35">D24</f>
        <v>0</v>
      </c>
      <c r="E23" s="86">
        <f t="shared" si="35"/>
        <v>0</v>
      </c>
      <c r="F23" s="86">
        <f t="shared" si="35"/>
        <v>0</v>
      </c>
      <c r="G23" s="86">
        <f t="shared" si="35"/>
        <v>0</v>
      </c>
      <c r="H23" s="86">
        <f t="shared" si="35"/>
        <v>0</v>
      </c>
      <c r="I23" s="86">
        <f t="shared" si="35"/>
        <v>0</v>
      </c>
      <c r="J23" s="86">
        <f t="shared" si="35"/>
        <v>0</v>
      </c>
      <c r="K23" s="86">
        <f t="shared" si="35"/>
        <v>0</v>
      </c>
      <c r="L23" s="86">
        <f t="shared" si="35"/>
        <v>0</v>
      </c>
      <c r="M23" s="86">
        <f t="shared" si="35"/>
        <v>0</v>
      </c>
      <c r="N23" s="86">
        <f t="shared" si="35"/>
        <v>0</v>
      </c>
      <c r="O23" s="86">
        <f t="shared" si="35"/>
        <v>0</v>
      </c>
      <c r="P23" s="86">
        <f t="shared" si="35"/>
        <v>0</v>
      </c>
      <c r="Q23" s="86">
        <f t="shared" si="35"/>
        <v>0</v>
      </c>
      <c r="R23" s="86">
        <f t="shared" si="35"/>
        <v>0</v>
      </c>
      <c r="S23" s="86">
        <f t="shared" si="35"/>
        <v>0</v>
      </c>
      <c r="T23" s="24" t="s">
        <v>91</v>
      </c>
      <c r="U23" s="24" t="s">
        <v>91</v>
      </c>
      <c r="V23" s="65">
        <f>V24</f>
        <v>10</v>
      </c>
      <c r="W23" s="65">
        <f t="shared" ref="W23:AT23" si="36">W24</f>
        <v>8</v>
      </c>
      <c r="X23" s="65">
        <f t="shared" si="36"/>
        <v>8</v>
      </c>
      <c r="Y23" s="65">
        <f t="shared" si="36"/>
        <v>10</v>
      </c>
      <c r="Z23" s="65">
        <f t="shared" si="36"/>
        <v>10</v>
      </c>
      <c r="AA23" s="65">
        <f t="shared" si="36"/>
        <v>10</v>
      </c>
      <c r="AB23" s="65">
        <f t="shared" si="36"/>
        <v>8</v>
      </c>
      <c r="AC23" s="65">
        <f t="shared" si="36"/>
        <v>10</v>
      </c>
      <c r="AD23" s="65">
        <f t="shared" si="36"/>
        <v>10</v>
      </c>
      <c r="AE23" s="65">
        <f t="shared" si="36"/>
        <v>8</v>
      </c>
      <c r="AF23" s="65">
        <f t="shared" si="36"/>
        <v>8</v>
      </c>
      <c r="AG23" s="65">
        <f t="shared" si="36"/>
        <v>0</v>
      </c>
      <c r="AH23" s="65">
        <f t="shared" si="36"/>
        <v>0</v>
      </c>
      <c r="AI23" s="65">
        <f t="shared" si="36"/>
        <v>0</v>
      </c>
      <c r="AJ23" s="65">
        <f t="shared" si="36"/>
        <v>0</v>
      </c>
      <c r="AK23" s="65">
        <f t="shared" si="36"/>
        <v>0</v>
      </c>
      <c r="AL23" s="65">
        <f t="shared" si="36"/>
        <v>0</v>
      </c>
      <c r="AM23" s="65">
        <f t="shared" si="36"/>
        <v>0</v>
      </c>
      <c r="AN23" s="65">
        <f t="shared" si="36"/>
        <v>0</v>
      </c>
      <c r="AO23" s="65">
        <f t="shared" si="36"/>
        <v>0</v>
      </c>
      <c r="AP23" s="65">
        <f t="shared" si="36"/>
        <v>0</v>
      </c>
      <c r="AQ23" s="65">
        <f t="shared" si="36"/>
        <v>0</v>
      </c>
      <c r="AR23" s="65">
        <f t="shared" si="36"/>
        <v>0</v>
      </c>
      <c r="AS23" s="65">
        <f t="shared" si="36"/>
        <v>0</v>
      </c>
      <c r="AT23" s="65">
        <f t="shared" si="36"/>
        <v>0</v>
      </c>
      <c r="AU23" s="65">
        <f>C23+D23+E23+F23+G23+H23+I23+J23+K23+L23+M23+N23+O23+P23+Q23+R23+S23+V23+W23+X23+Y23+Z23+AA23+AB23+AC23+AD23+AE23+AF23+AG23+AH23+AI23+AJ23+AK23+AL23+AM23+AN23+AO23+AP23+AQ23+AR23+AS23+AT23</f>
        <v>100</v>
      </c>
    </row>
    <row r="24" spans="1:47" ht="72" customHeight="1">
      <c r="A24" s="1" t="s">
        <v>56</v>
      </c>
      <c r="B24" s="88" t="s">
        <v>167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4" t="s">
        <v>91</v>
      </c>
      <c r="U24" s="24" t="s">
        <v>91</v>
      </c>
      <c r="V24" s="49">
        <v>10</v>
      </c>
      <c r="W24" s="49">
        <v>8</v>
      </c>
      <c r="X24" s="49">
        <v>8</v>
      </c>
      <c r="Y24" s="49">
        <v>10</v>
      </c>
      <c r="Z24" s="49">
        <v>10</v>
      </c>
      <c r="AA24" s="49">
        <v>10</v>
      </c>
      <c r="AB24" s="49">
        <v>8</v>
      </c>
      <c r="AC24" s="49">
        <v>10</v>
      </c>
      <c r="AD24" s="49">
        <v>10</v>
      </c>
      <c r="AE24" s="49">
        <v>8</v>
      </c>
      <c r="AF24" s="49">
        <v>8</v>
      </c>
      <c r="AG24" s="49"/>
      <c r="AH24" s="49"/>
      <c r="AI24" s="49"/>
      <c r="AJ24" s="49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49">
        <f>C24+D24+E24+F24+G24+H24+I24+J24+K24+L24+M24+N24+O24+P24+Q24+R24+S24+V24+W24+X24+Y24+Z24+AA24+AB24+AC24+AD24+AE24+AF24+AG24+AH24+AI24+AJ24+AK24+AL24+AM24+AN24+AO24+AP24+AQ24+AR24+AS24+AT24</f>
        <v>100</v>
      </c>
    </row>
    <row r="25" spans="1:47" ht="81" customHeight="1">
      <c r="A25" s="67" t="s">
        <v>137</v>
      </c>
      <c r="B25" s="90" t="s">
        <v>116</v>
      </c>
      <c r="C25" s="81">
        <f>C26+C27+C28+C29</f>
        <v>2</v>
      </c>
      <c r="D25" s="66">
        <f t="shared" ref="D25:S25" si="37">D26+D27+D28+D29</f>
        <v>2</v>
      </c>
      <c r="E25" s="66">
        <f t="shared" si="37"/>
        <v>2</v>
      </c>
      <c r="F25" s="66">
        <f t="shared" si="37"/>
        <v>2</v>
      </c>
      <c r="G25" s="66">
        <f t="shared" si="37"/>
        <v>2</v>
      </c>
      <c r="H25" s="66">
        <f t="shared" si="37"/>
        <v>2</v>
      </c>
      <c r="I25" s="66">
        <f t="shared" si="37"/>
        <v>2</v>
      </c>
      <c r="J25" s="66">
        <f t="shared" si="37"/>
        <v>4</v>
      </c>
      <c r="K25" s="66">
        <f t="shared" si="37"/>
        <v>2</v>
      </c>
      <c r="L25" s="66">
        <f t="shared" si="37"/>
        <v>4</v>
      </c>
      <c r="M25" s="66">
        <f t="shared" si="37"/>
        <v>2</v>
      </c>
      <c r="N25" s="66">
        <f t="shared" si="37"/>
        <v>2</v>
      </c>
      <c r="O25" s="66">
        <f t="shared" si="37"/>
        <v>2</v>
      </c>
      <c r="P25" s="66">
        <f t="shared" si="37"/>
        <v>36</v>
      </c>
      <c r="Q25" s="66">
        <f t="shared" si="37"/>
        <v>36</v>
      </c>
      <c r="R25" s="66">
        <f t="shared" si="37"/>
        <v>36</v>
      </c>
      <c r="S25" s="66">
        <f t="shared" si="37"/>
        <v>36</v>
      </c>
      <c r="T25" s="24" t="s">
        <v>91</v>
      </c>
      <c r="U25" s="24" t="s">
        <v>91</v>
      </c>
      <c r="V25" s="66">
        <f t="shared" ref="V25" si="38">V26+V27+V28+V29</f>
        <v>2</v>
      </c>
      <c r="W25" s="66">
        <f t="shared" ref="W25" si="39">W26+W27+W28+W29</f>
        <v>2</v>
      </c>
      <c r="X25" s="66">
        <f t="shared" ref="X25" si="40">X26+X27+X28+X29</f>
        <v>4</v>
      </c>
      <c r="Y25" s="66">
        <f t="shared" ref="Y25" si="41">Y26+Y27+Y28+Y29</f>
        <v>4</v>
      </c>
      <c r="Z25" s="66">
        <f t="shared" ref="Z25" si="42">Z26+Z27+Z28+Z29</f>
        <v>2</v>
      </c>
      <c r="AA25" s="66">
        <f t="shared" ref="AA25" si="43">AA26+AA27+AA28+AA29</f>
        <v>2</v>
      </c>
      <c r="AB25" s="66">
        <f t="shared" ref="AB25" si="44">AB26+AB27+AB28+AB29</f>
        <v>4</v>
      </c>
      <c r="AC25" s="66">
        <f t="shared" ref="AC25" si="45">AC26+AC27+AC28+AC29</f>
        <v>2</v>
      </c>
      <c r="AD25" s="66">
        <f t="shared" ref="AD25" si="46">AD26+AD27+AD28+AD29</f>
        <v>2</v>
      </c>
      <c r="AE25" s="66">
        <f t="shared" ref="AE25" si="47">AE26+AE27+AE28+AE29</f>
        <v>4</v>
      </c>
      <c r="AF25" s="66">
        <f t="shared" ref="AF25" si="48">AF26+AF27+AF28+AF29</f>
        <v>2</v>
      </c>
      <c r="AG25" s="66">
        <f t="shared" ref="AG25" si="49">AG26+AG27+AG28+AG29</f>
        <v>0</v>
      </c>
      <c r="AH25" s="66">
        <f t="shared" ref="AH25" si="50">AH26+AH27+AH28+AH29</f>
        <v>0</v>
      </c>
      <c r="AI25" s="66">
        <f t="shared" ref="AI25" si="51">AI26+AI27+AI28+AI29</f>
        <v>36</v>
      </c>
      <c r="AJ25" s="66">
        <f t="shared" ref="AJ25" si="52">AJ26+AJ27+AJ28+AJ29</f>
        <v>36</v>
      </c>
      <c r="AK25" s="66">
        <f t="shared" ref="AK25" si="53">AK26+AK27+AK28+AK29</f>
        <v>36</v>
      </c>
      <c r="AL25" s="66">
        <f t="shared" ref="AL25" si="54">AL26+AL27+AL28+AL29</f>
        <v>0</v>
      </c>
      <c r="AM25" s="66">
        <f t="shared" ref="AM25" si="55">AM26+AM27+AM28+AM29</f>
        <v>0</v>
      </c>
      <c r="AN25" s="66">
        <f t="shared" ref="AN25" si="56">AN26+AN27+AN28+AN29</f>
        <v>0</v>
      </c>
      <c r="AO25" s="66">
        <f t="shared" ref="AO25" si="57">AO26+AO27+AO28+AO29</f>
        <v>0</v>
      </c>
      <c r="AP25" s="66">
        <f t="shared" ref="AP25" si="58">AP26+AP27+AP28+AP29</f>
        <v>36</v>
      </c>
      <c r="AQ25" s="66">
        <f t="shared" ref="AQ25" si="59">AQ26+AQ27+AQ28+AQ29</f>
        <v>36</v>
      </c>
      <c r="AR25" s="66">
        <f t="shared" ref="AR25" si="60">AR26+AR27+AR28+AR29</f>
        <v>36</v>
      </c>
      <c r="AS25" s="66">
        <f t="shared" ref="AS25" si="61">AS26+AS27+AS28+AS29</f>
        <v>36</v>
      </c>
      <c r="AT25" s="66">
        <f t="shared" ref="AT25" si="62">AT26+AT27+AT28+AT29</f>
        <v>18</v>
      </c>
      <c r="AU25" s="65">
        <f>C25+D25+E25+F25+G25+H25+I25+J25+K25+L25+M25+N25+O25+P25+Q25+R25+S25+V25+W25+X25+Y25+Z25+AA25+AB25+AC25+AD25+AE25+AF25+AG25+AH25+AI25+AJ25+AK25+AL25+AM25+AN25+AO25+AP25+AQ25+AR25+AS25+AT25</f>
        <v>474</v>
      </c>
    </row>
    <row r="26" spans="1:47" ht="27.75" customHeight="1">
      <c r="A26" s="70" t="s">
        <v>138</v>
      </c>
      <c r="B26" s="88" t="s">
        <v>158</v>
      </c>
      <c r="C26" s="68">
        <v>2</v>
      </c>
      <c r="D26" s="68">
        <v>2</v>
      </c>
      <c r="E26" s="68">
        <v>2</v>
      </c>
      <c r="F26" s="68">
        <v>2</v>
      </c>
      <c r="G26" s="68">
        <v>2</v>
      </c>
      <c r="H26" s="68">
        <v>2</v>
      </c>
      <c r="I26" s="68">
        <v>2</v>
      </c>
      <c r="J26" s="68">
        <v>4</v>
      </c>
      <c r="K26" s="68">
        <v>2</v>
      </c>
      <c r="L26" s="68">
        <v>4</v>
      </c>
      <c r="M26" s="68">
        <v>2</v>
      </c>
      <c r="N26" s="68">
        <v>2</v>
      </c>
      <c r="O26" s="68">
        <v>2</v>
      </c>
      <c r="P26" s="53"/>
      <c r="Q26" s="53"/>
      <c r="R26" s="53"/>
      <c r="S26" s="53"/>
      <c r="T26" s="24" t="s">
        <v>91</v>
      </c>
      <c r="U26" s="24" t="s">
        <v>91</v>
      </c>
      <c r="V26" s="49">
        <v>2</v>
      </c>
      <c r="W26" s="49">
        <v>2</v>
      </c>
      <c r="X26" s="49">
        <v>4</v>
      </c>
      <c r="Y26" s="49">
        <v>4</v>
      </c>
      <c r="Z26" s="49">
        <v>2</v>
      </c>
      <c r="AA26" s="49">
        <v>2</v>
      </c>
      <c r="AB26" s="49">
        <v>4</v>
      </c>
      <c r="AC26" s="49">
        <v>2</v>
      </c>
      <c r="AD26" s="49">
        <v>2</v>
      </c>
      <c r="AE26" s="49">
        <v>4</v>
      </c>
      <c r="AF26" s="49">
        <v>2</v>
      </c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49">
        <f>C26+D26+E26+F26+G26+H26+I26+J26+K26+L26+M26+N26+O26+P26+Q26+R26+S26+V26+W26+X26+Y26+Z26+AA26+AB26+AC26+AD26+AE26+AF26+AG26+AH26+AI26+AJ26+AK26+AL26+AM26+AN26+AO26+AP26+AQ26+AR26+AS26+AT26</f>
        <v>60</v>
      </c>
    </row>
    <row r="27" spans="1:47" ht="17.25" customHeight="1">
      <c r="A27" s="64" t="s">
        <v>168</v>
      </c>
      <c r="B27" s="63" t="s">
        <v>115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53">
        <v>36</v>
      </c>
      <c r="Q27" s="53">
        <v>36</v>
      </c>
      <c r="R27" s="53">
        <v>36</v>
      </c>
      <c r="S27" s="53">
        <v>36</v>
      </c>
      <c r="T27" s="24" t="s">
        <v>91</v>
      </c>
      <c r="U27" s="24" t="s">
        <v>91</v>
      </c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49">
        <v>36</v>
      </c>
      <c r="AJ27" s="49">
        <v>36</v>
      </c>
      <c r="AK27" s="49">
        <v>36</v>
      </c>
      <c r="AL27" s="69"/>
      <c r="AM27" s="69"/>
      <c r="AN27" s="69"/>
      <c r="AO27" s="69"/>
      <c r="AP27" s="69"/>
      <c r="AQ27" s="69"/>
      <c r="AR27" s="69"/>
      <c r="AS27" s="69"/>
      <c r="AT27" s="69"/>
      <c r="AU27" s="49">
        <f t="shared" ref="AU27:AU29" si="63">C27+D27+E27+F27+G27+H27+I27+J27+K27+L27+M27+N27+O27+P27+Q27+R27+S27+V27+W27+X27+Y27+Z27+AA27+AB27+AC27+AD27+AE27+AF27+AG27+AH27+AI27+AJ27+AK27+AL27+AM27+AN27+AO27+AP27+AQ27+AR27+AS27+AT27</f>
        <v>252</v>
      </c>
    </row>
    <row r="28" spans="1:47" ht="23.25" customHeight="1">
      <c r="A28" s="64" t="s">
        <v>139</v>
      </c>
      <c r="B28" s="82" t="s">
        <v>117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53"/>
      <c r="Q28" s="53"/>
      <c r="R28" s="53"/>
      <c r="S28" s="53"/>
      <c r="T28" s="24" t="s">
        <v>91</v>
      </c>
      <c r="U28" s="24" t="s">
        <v>91</v>
      </c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49">
        <v>36</v>
      </c>
      <c r="AQ28" s="49">
        <v>36</v>
      </c>
      <c r="AR28" s="49">
        <v>36</v>
      </c>
      <c r="AS28" s="49">
        <v>36</v>
      </c>
      <c r="AT28" s="69"/>
      <c r="AU28" s="49">
        <f t="shared" si="63"/>
        <v>144</v>
      </c>
    </row>
    <row r="29" spans="1:47" ht="34.5" customHeight="1">
      <c r="A29" s="83"/>
      <c r="B29" s="85" t="s">
        <v>140</v>
      </c>
      <c r="C29" s="84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3"/>
      <c r="Q29" s="73"/>
      <c r="R29" s="73"/>
      <c r="S29" s="73"/>
      <c r="T29" s="24" t="s">
        <v>91</v>
      </c>
      <c r="U29" s="24" t="s">
        <v>91</v>
      </c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5">
        <v>18</v>
      </c>
      <c r="AU29" s="75">
        <f t="shared" si="63"/>
        <v>18</v>
      </c>
    </row>
    <row r="30" spans="1:47" ht="24.2" customHeight="1">
      <c r="A30" s="133" t="s">
        <v>29</v>
      </c>
      <c r="B30" s="134"/>
      <c r="C30" s="65">
        <f>C7+C12+C15</f>
        <v>36</v>
      </c>
      <c r="D30" s="65">
        <f t="shared" ref="D30:S30" si="64">D7+D12+D15</f>
        <v>36</v>
      </c>
      <c r="E30" s="65">
        <f t="shared" si="64"/>
        <v>36</v>
      </c>
      <c r="F30" s="65">
        <f t="shared" si="64"/>
        <v>36</v>
      </c>
      <c r="G30" s="65">
        <f t="shared" si="64"/>
        <v>36</v>
      </c>
      <c r="H30" s="65">
        <f t="shared" si="64"/>
        <v>36</v>
      </c>
      <c r="I30" s="65">
        <f t="shared" si="64"/>
        <v>36</v>
      </c>
      <c r="J30" s="65">
        <f t="shared" si="64"/>
        <v>36</v>
      </c>
      <c r="K30" s="65">
        <f t="shared" si="64"/>
        <v>36</v>
      </c>
      <c r="L30" s="65">
        <f t="shared" si="64"/>
        <v>36</v>
      </c>
      <c r="M30" s="65">
        <f t="shared" si="64"/>
        <v>36</v>
      </c>
      <c r="N30" s="65">
        <f t="shared" si="64"/>
        <v>36</v>
      </c>
      <c r="O30" s="65">
        <f t="shared" si="64"/>
        <v>36</v>
      </c>
      <c r="P30" s="65">
        <f t="shared" si="64"/>
        <v>36</v>
      </c>
      <c r="Q30" s="65">
        <f t="shared" si="64"/>
        <v>36</v>
      </c>
      <c r="R30" s="65">
        <f t="shared" si="64"/>
        <v>36</v>
      </c>
      <c r="S30" s="65">
        <f t="shared" si="64"/>
        <v>36</v>
      </c>
      <c r="T30" s="24" t="s">
        <v>91</v>
      </c>
      <c r="U30" s="24" t="s">
        <v>91</v>
      </c>
      <c r="V30" s="65">
        <f t="shared" ref="V30:AT30" si="65">V7+V12+V15</f>
        <v>36</v>
      </c>
      <c r="W30" s="65">
        <f t="shared" si="65"/>
        <v>36</v>
      </c>
      <c r="X30" s="65">
        <f t="shared" si="65"/>
        <v>36</v>
      </c>
      <c r="Y30" s="65">
        <f t="shared" si="65"/>
        <v>36</v>
      </c>
      <c r="Z30" s="65">
        <f t="shared" si="65"/>
        <v>36</v>
      </c>
      <c r="AA30" s="65">
        <f t="shared" si="65"/>
        <v>36</v>
      </c>
      <c r="AB30" s="65">
        <f t="shared" si="65"/>
        <v>36</v>
      </c>
      <c r="AC30" s="65">
        <f t="shared" si="65"/>
        <v>36</v>
      </c>
      <c r="AD30" s="65">
        <f t="shared" si="65"/>
        <v>36</v>
      </c>
      <c r="AE30" s="65">
        <f t="shared" si="65"/>
        <v>36</v>
      </c>
      <c r="AF30" s="65">
        <f t="shared" si="65"/>
        <v>36</v>
      </c>
      <c r="AG30" s="65">
        <f t="shared" si="65"/>
        <v>36</v>
      </c>
      <c r="AH30" s="65">
        <f t="shared" si="65"/>
        <v>36</v>
      </c>
      <c r="AI30" s="65">
        <f t="shared" si="65"/>
        <v>36</v>
      </c>
      <c r="AJ30" s="65">
        <f t="shared" si="65"/>
        <v>36</v>
      </c>
      <c r="AK30" s="65">
        <f t="shared" si="65"/>
        <v>36</v>
      </c>
      <c r="AL30" s="65">
        <f t="shared" si="65"/>
        <v>36</v>
      </c>
      <c r="AM30" s="65">
        <f t="shared" si="65"/>
        <v>36</v>
      </c>
      <c r="AN30" s="65">
        <f t="shared" si="65"/>
        <v>36</v>
      </c>
      <c r="AO30" s="65">
        <f t="shared" si="65"/>
        <v>36</v>
      </c>
      <c r="AP30" s="65">
        <f t="shared" si="65"/>
        <v>36</v>
      </c>
      <c r="AQ30" s="65">
        <f t="shared" si="65"/>
        <v>36</v>
      </c>
      <c r="AR30" s="65">
        <f t="shared" si="65"/>
        <v>36</v>
      </c>
      <c r="AS30" s="65">
        <f t="shared" si="65"/>
        <v>36</v>
      </c>
      <c r="AT30" s="65">
        <f t="shared" si="65"/>
        <v>36</v>
      </c>
      <c r="AU30" s="65">
        <f>C30+D30+E30+F30+G30+H30+I30+J30+K30+L30+M30+N30+O30+P30+Q30+R30+S30+V30+W30+X30+Y30+Z30+AA30+AB30+AC30+AD30+AE30+AF30+AG30+AH30+AI30+AJ30+AK30+AL30+AM30+AN30+AO30+AP30+AQ30+AR30+AS30+AT30</f>
        <v>1512</v>
      </c>
    </row>
  </sheetData>
  <mergeCells count="18">
    <mergeCell ref="C3:D3"/>
    <mergeCell ref="E3:AU3"/>
    <mergeCell ref="C5:D5"/>
    <mergeCell ref="E5:AT5"/>
    <mergeCell ref="A30:B30"/>
    <mergeCell ref="A1:AV1"/>
    <mergeCell ref="A2:A6"/>
    <mergeCell ref="B2:B6"/>
    <mergeCell ref="C2:F2"/>
    <mergeCell ref="G2:K2"/>
    <mergeCell ref="L2:O2"/>
    <mergeCell ref="P2:T2"/>
    <mergeCell ref="U2:Y2"/>
    <mergeCell ref="Z2:AC2"/>
    <mergeCell ref="AD2:AG2"/>
    <mergeCell ref="AH2:AL2"/>
    <mergeCell ref="AM2:AP2"/>
    <mergeCell ref="AQ2:AT2"/>
  </mergeCells>
  <pageMargins left="0" right="0" top="0.74803149606299213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29"/>
  <sheetViews>
    <sheetView tabSelected="1" workbookViewId="0">
      <selection activeCell="V23" sqref="V23"/>
    </sheetView>
  </sheetViews>
  <sheetFormatPr defaultRowHeight="12.75"/>
  <cols>
    <col min="1" max="1" width="10.5" customWidth="1"/>
    <col min="2" max="2" width="16.83203125" customWidth="1"/>
    <col min="3" max="45" width="2.83203125" customWidth="1"/>
    <col min="46" max="46" width="6.6640625" customWidth="1"/>
    <col min="47" max="47" width="5.5" customWidth="1"/>
  </cols>
  <sheetData>
    <row r="1" spans="1:47" ht="19.5" customHeight="1">
      <c r="A1" s="130" t="s">
        <v>57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</row>
    <row r="2" spans="1:47" ht="35.25" customHeight="1">
      <c r="A2" s="111" t="s">
        <v>1</v>
      </c>
      <c r="B2" s="135" t="s">
        <v>97</v>
      </c>
      <c r="C2" s="117" t="s">
        <v>118</v>
      </c>
      <c r="D2" s="118"/>
      <c r="E2" s="118"/>
      <c r="F2" s="119"/>
      <c r="G2" s="117" t="s">
        <v>119</v>
      </c>
      <c r="H2" s="118"/>
      <c r="I2" s="118"/>
      <c r="J2" s="118"/>
      <c r="K2" s="119"/>
      <c r="L2" s="117" t="s">
        <v>120</v>
      </c>
      <c r="M2" s="118"/>
      <c r="N2" s="118"/>
      <c r="O2" s="119"/>
      <c r="P2" s="117" t="s">
        <v>121</v>
      </c>
      <c r="Q2" s="118"/>
      <c r="R2" s="118"/>
      <c r="S2" s="118"/>
      <c r="T2" s="119"/>
      <c r="U2" s="117" t="s">
        <v>122</v>
      </c>
      <c r="V2" s="118"/>
      <c r="W2" s="118"/>
      <c r="X2" s="119"/>
      <c r="Y2" s="117" t="s">
        <v>123</v>
      </c>
      <c r="Z2" s="118"/>
      <c r="AA2" s="118"/>
      <c r="AB2" s="119"/>
      <c r="AC2" s="117" t="s">
        <v>124</v>
      </c>
      <c r="AD2" s="118"/>
      <c r="AE2" s="118"/>
      <c r="AF2" s="119"/>
      <c r="AG2" s="117" t="s">
        <v>125</v>
      </c>
      <c r="AH2" s="118"/>
      <c r="AI2" s="118"/>
      <c r="AJ2" s="118"/>
      <c r="AK2" s="119"/>
      <c r="AL2" s="117" t="s">
        <v>126</v>
      </c>
      <c r="AM2" s="118"/>
      <c r="AN2" s="118"/>
      <c r="AO2" s="119"/>
      <c r="AP2" s="117" t="s">
        <v>127</v>
      </c>
      <c r="AQ2" s="118"/>
      <c r="AR2" s="118"/>
      <c r="AS2" s="119"/>
      <c r="AT2" s="29" t="s">
        <v>128</v>
      </c>
    </row>
    <row r="3" spans="1:47" ht="11.25" customHeight="1">
      <c r="A3" s="112"/>
      <c r="B3" s="136"/>
      <c r="C3" s="117" t="s">
        <v>129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9"/>
    </row>
    <row r="4" spans="1:47" ht="18.75" customHeight="1">
      <c r="A4" s="112"/>
      <c r="B4" s="136"/>
      <c r="C4" s="49">
        <v>35</v>
      </c>
      <c r="D4" s="49">
        <v>36</v>
      </c>
      <c r="E4" s="49">
        <v>37</v>
      </c>
      <c r="F4" s="49">
        <v>38</v>
      </c>
      <c r="G4" s="49">
        <v>39</v>
      </c>
      <c r="H4" s="49">
        <v>40</v>
      </c>
      <c r="I4" s="49">
        <v>41</v>
      </c>
      <c r="J4" s="49">
        <v>42</v>
      </c>
      <c r="K4" s="49">
        <v>43</v>
      </c>
      <c r="L4" s="49">
        <v>44</v>
      </c>
      <c r="M4" s="49">
        <v>45</v>
      </c>
      <c r="N4" s="49">
        <v>46</v>
      </c>
      <c r="O4" s="49">
        <v>47</v>
      </c>
      <c r="P4" s="49">
        <v>48</v>
      </c>
      <c r="Q4" s="49">
        <v>49</v>
      </c>
      <c r="R4" s="49">
        <v>50</v>
      </c>
      <c r="S4" s="49">
        <v>51</v>
      </c>
      <c r="T4" s="49">
        <v>52</v>
      </c>
      <c r="U4" s="49">
        <v>1</v>
      </c>
      <c r="V4" s="49">
        <v>2</v>
      </c>
      <c r="W4" s="49">
        <v>3</v>
      </c>
      <c r="X4" s="49">
        <v>4</v>
      </c>
      <c r="Y4" s="49">
        <v>5</v>
      </c>
      <c r="Z4" s="49">
        <v>6</v>
      </c>
      <c r="AA4" s="49">
        <v>7</v>
      </c>
      <c r="AB4" s="49">
        <v>8</v>
      </c>
      <c r="AC4" s="49">
        <v>9</v>
      </c>
      <c r="AD4" s="49">
        <v>10</v>
      </c>
      <c r="AE4" s="49">
        <v>11</v>
      </c>
      <c r="AF4" s="49">
        <v>12</v>
      </c>
      <c r="AG4" s="49">
        <v>13</v>
      </c>
      <c r="AH4" s="49">
        <v>14</v>
      </c>
      <c r="AI4" s="49">
        <v>15</v>
      </c>
      <c r="AJ4" s="49">
        <v>16</v>
      </c>
      <c r="AK4" s="49">
        <v>17</v>
      </c>
      <c r="AL4" s="49">
        <v>18</v>
      </c>
      <c r="AM4" s="49">
        <v>19</v>
      </c>
      <c r="AN4" s="49">
        <v>20</v>
      </c>
      <c r="AO4" s="49">
        <v>21</v>
      </c>
      <c r="AP4" s="49">
        <v>22</v>
      </c>
      <c r="AQ4" s="49">
        <v>23</v>
      </c>
      <c r="AR4" s="49">
        <v>24</v>
      </c>
      <c r="AS4" s="49">
        <v>25</v>
      </c>
      <c r="AT4" s="53"/>
    </row>
    <row r="5" spans="1:47" ht="11.45" customHeight="1">
      <c r="A5" s="112"/>
      <c r="B5" s="136"/>
      <c r="C5" s="117" t="s">
        <v>99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9"/>
      <c r="AT5" s="53"/>
    </row>
    <row r="6" spans="1:47" ht="17.100000000000001" customHeight="1">
      <c r="A6" s="113"/>
      <c r="B6" s="137"/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  <c r="R6" s="49">
        <v>16</v>
      </c>
      <c r="S6" s="49">
        <v>17</v>
      </c>
      <c r="T6" s="49">
        <v>18</v>
      </c>
      <c r="U6" s="49">
        <v>19</v>
      </c>
      <c r="V6" s="49">
        <v>20</v>
      </c>
      <c r="W6" s="49">
        <v>21</v>
      </c>
      <c r="X6" s="49">
        <v>22</v>
      </c>
      <c r="Y6" s="49">
        <v>23</v>
      </c>
      <c r="Z6" s="49">
        <v>24</v>
      </c>
      <c r="AA6" s="49">
        <v>25</v>
      </c>
      <c r="AB6" s="49">
        <v>26</v>
      </c>
      <c r="AC6" s="49">
        <v>27</v>
      </c>
      <c r="AD6" s="49">
        <v>28</v>
      </c>
      <c r="AE6" s="49">
        <v>29</v>
      </c>
      <c r="AF6" s="49">
        <v>30</v>
      </c>
      <c r="AG6" s="49">
        <v>31</v>
      </c>
      <c r="AH6" s="49">
        <v>32</v>
      </c>
      <c r="AI6" s="49">
        <v>33</v>
      </c>
      <c r="AJ6" s="49">
        <v>34</v>
      </c>
      <c r="AK6" s="49">
        <v>35</v>
      </c>
      <c r="AL6" s="49">
        <v>36</v>
      </c>
      <c r="AM6" s="49">
        <v>37</v>
      </c>
      <c r="AN6" s="49">
        <v>38</v>
      </c>
      <c r="AO6" s="49">
        <v>39</v>
      </c>
      <c r="AP6" s="49">
        <v>40</v>
      </c>
      <c r="AQ6" s="49">
        <v>41</v>
      </c>
      <c r="AR6" s="49">
        <v>42</v>
      </c>
      <c r="AS6" s="49">
        <v>43</v>
      </c>
      <c r="AT6" s="53"/>
    </row>
    <row r="7" spans="1:47" ht="47.1" customHeight="1">
      <c r="A7" s="40" t="s">
        <v>31</v>
      </c>
      <c r="B7" s="6" t="s">
        <v>32</v>
      </c>
      <c r="C7" s="65">
        <f>C8+C9</f>
        <v>4</v>
      </c>
      <c r="D7" s="65">
        <f t="shared" ref="D7:S7" si="0">D8+D9</f>
        <v>4</v>
      </c>
      <c r="E7" s="65">
        <f t="shared" si="0"/>
        <v>4</v>
      </c>
      <c r="F7" s="65">
        <f t="shared" si="0"/>
        <v>4</v>
      </c>
      <c r="G7" s="65">
        <f t="shared" si="0"/>
        <v>4</v>
      </c>
      <c r="H7" s="65">
        <f t="shared" si="0"/>
        <v>4</v>
      </c>
      <c r="I7" s="65">
        <f t="shared" si="0"/>
        <v>4</v>
      </c>
      <c r="J7" s="65">
        <f t="shared" si="0"/>
        <v>4</v>
      </c>
      <c r="K7" s="65">
        <f t="shared" si="0"/>
        <v>4</v>
      </c>
      <c r="L7" s="65">
        <f t="shared" si="0"/>
        <v>4</v>
      </c>
      <c r="M7" s="65">
        <f t="shared" si="0"/>
        <v>4</v>
      </c>
      <c r="N7" s="65">
        <f t="shared" si="0"/>
        <v>4</v>
      </c>
      <c r="O7" s="65">
        <f t="shared" si="0"/>
        <v>4</v>
      </c>
      <c r="P7" s="65">
        <f t="shared" si="0"/>
        <v>0</v>
      </c>
      <c r="Q7" s="65">
        <f t="shared" si="0"/>
        <v>0</v>
      </c>
      <c r="R7" s="65">
        <f t="shared" si="0"/>
        <v>0</v>
      </c>
      <c r="S7" s="65">
        <f t="shared" si="0"/>
        <v>0</v>
      </c>
      <c r="T7" s="24" t="s">
        <v>91</v>
      </c>
      <c r="U7" s="24" t="s">
        <v>91</v>
      </c>
      <c r="V7" s="65">
        <f t="shared" ref="V7" si="1">V8+V9</f>
        <v>6</v>
      </c>
      <c r="W7" s="65">
        <f t="shared" ref="W7" si="2">W8+W9</f>
        <v>6</v>
      </c>
      <c r="X7" s="65">
        <f t="shared" ref="X7" si="3">X8+X9</f>
        <v>6</v>
      </c>
      <c r="Y7" s="65">
        <f t="shared" ref="Y7" si="4">Y8+Y9</f>
        <v>4</v>
      </c>
      <c r="Z7" s="65">
        <f t="shared" ref="Z7" si="5">Z8+Z9</f>
        <v>4</v>
      </c>
      <c r="AA7" s="65">
        <f t="shared" ref="AA7" si="6">AA8+AA9</f>
        <v>4</v>
      </c>
      <c r="AB7" s="65">
        <f t="shared" ref="AB7" si="7">AB8+AB9</f>
        <v>6</v>
      </c>
      <c r="AC7" s="65">
        <f t="shared" ref="AC7" si="8">AC8+AC9</f>
        <v>4</v>
      </c>
      <c r="AD7" s="65">
        <f t="shared" ref="AD7" si="9">AD8+AD9</f>
        <v>4</v>
      </c>
      <c r="AE7" s="65">
        <f t="shared" ref="AE7" si="10">AE8+AE9</f>
        <v>4</v>
      </c>
      <c r="AF7" s="65">
        <f t="shared" ref="AF7" si="11">AF8+AF9</f>
        <v>4</v>
      </c>
      <c r="AG7" s="65">
        <f t="shared" ref="AG7" si="12">AG8+AG9</f>
        <v>0</v>
      </c>
      <c r="AH7" s="65">
        <f t="shared" ref="AH7" si="13">AH8+AH9</f>
        <v>0</v>
      </c>
      <c r="AI7" s="65">
        <f t="shared" ref="AI7" si="14">AI8+AI9</f>
        <v>0</v>
      </c>
      <c r="AJ7" s="65">
        <f t="shared" ref="AJ7" si="15">AJ8+AJ9</f>
        <v>0</v>
      </c>
      <c r="AK7" s="65">
        <f t="shared" ref="AK7" si="16">AK8+AK9</f>
        <v>0</v>
      </c>
      <c r="AL7" s="65">
        <f t="shared" ref="AL7" si="17">AL8+AL9</f>
        <v>0</v>
      </c>
      <c r="AM7" s="65">
        <f t="shared" ref="AM7" si="18">AM8+AM9</f>
        <v>0</v>
      </c>
      <c r="AN7" s="65">
        <f t="shared" ref="AN7" si="19">AN8+AN9</f>
        <v>0</v>
      </c>
      <c r="AO7" s="65">
        <f t="shared" ref="AO7" si="20">AO8+AO9</f>
        <v>0</v>
      </c>
      <c r="AP7" s="65">
        <f t="shared" ref="AP7" si="21">AP8+AP9</f>
        <v>0</v>
      </c>
      <c r="AQ7" s="65">
        <f t="shared" ref="AQ7" si="22">AQ8+AQ9</f>
        <v>0</v>
      </c>
      <c r="AR7" s="65">
        <f t="shared" ref="AR7" si="23">AR8+AR9</f>
        <v>0</v>
      </c>
      <c r="AS7" s="65">
        <f t="shared" ref="AS7" si="24">AS8+AS9</f>
        <v>0</v>
      </c>
      <c r="AT7" s="104">
        <f>C7+D7+E7+F7+G7+H7+I7+J7+K7+L7+M7+N7+O7+P7+Q7+R7+S7+V7+W7+X7+Y7+Z7+AA7+AB7+AC7+AD7+AE7+AF7+AG7+AH7+AI7+AJ7+AK7+AL7+AM7+AN7+AO7+AP7+AQ7+AR7+AS7</f>
        <v>104</v>
      </c>
    </row>
    <row r="8" spans="1:47" ht="37.35" customHeight="1">
      <c r="A8" s="1" t="s">
        <v>46</v>
      </c>
      <c r="B8" s="9" t="s">
        <v>58</v>
      </c>
      <c r="C8" s="49">
        <v>2</v>
      </c>
      <c r="D8" s="49">
        <v>2</v>
      </c>
      <c r="E8" s="49">
        <v>2</v>
      </c>
      <c r="F8" s="49">
        <v>2</v>
      </c>
      <c r="G8" s="49">
        <v>2</v>
      </c>
      <c r="H8" s="49">
        <v>2</v>
      </c>
      <c r="I8" s="49">
        <v>2</v>
      </c>
      <c r="J8" s="49">
        <v>2</v>
      </c>
      <c r="K8" s="49">
        <v>2</v>
      </c>
      <c r="L8" s="49">
        <v>2</v>
      </c>
      <c r="M8" s="49">
        <v>2</v>
      </c>
      <c r="N8" s="53">
        <v>2</v>
      </c>
      <c r="O8" s="53">
        <v>2</v>
      </c>
      <c r="P8" s="53"/>
      <c r="Q8" s="53"/>
      <c r="R8" s="53"/>
      <c r="S8" s="53"/>
      <c r="T8" s="24" t="s">
        <v>91</v>
      </c>
      <c r="U8" s="24" t="s">
        <v>91</v>
      </c>
      <c r="V8" s="49">
        <v>2</v>
      </c>
      <c r="W8" s="49">
        <v>4</v>
      </c>
      <c r="X8" s="49">
        <v>2</v>
      </c>
      <c r="Y8" s="49">
        <v>2</v>
      </c>
      <c r="Z8" s="49">
        <v>2</v>
      </c>
      <c r="AA8" s="49">
        <v>2</v>
      </c>
      <c r="AB8" s="49">
        <v>4</v>
      </c>
      <c r="AC8" s="49">
        <v>2</v>
      </c>
      <c r="AD8" s="49">
        <v>2</v>
      </c>
      <c r="AE8" s="53">
        <v>2</v>
      </c>
      <c r="AF8" s="53">
        <v>2</v>
      </c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49">
        <f t="shared" ref="AT8:AT28" si="25">C8+D8+E8+F8+G8+H8+I8+J8+K8+L8+M8+N8+O8+P8+Q8+R8+S8+V8+W8+X8+Y8+Z8+AA8+AB8+AC8+AD8+AE8+AF8+AG8+AH8+AI8+AJ8+AK8+AL8+AM8+AN8+AO8+AP8+AQ8+AR8+AS8</f>
        <v>52</v>
      </c>
    </row>
    <row r="9" spans="1:47" ht="23.25" customHeight="1">
      <c r="A9" s="1" t="s">
        <v>47</v>
      </c>
      <c r="B9" s="10" t="s">
        <v>26</v>
      </c>
      <c r="C9" s="49">
        <v>2</v>
      </c>
      <c r="D9" s="49">
        <v>2</v>
      </c>
      <c r="E9" s="49">
        <v>2</v>
      </c>
      <c r="F9" s="49">
        <v>2</v>
      </c>
      <c r="G9" s="49">
        <v>2</v>
      </c>
      <c r="H9" s="49">
        <v>2</v>
      </c>
      <c r="I9" s="49">
        <v>2</v>
      </c>
      <c r="J9" s="49">
        <v>2</v>
      </c>
      <c r="K9" s="49">
        <v>2</v>
      </c>
      <c r="L9" s="49">
        <v>2</v>
      </c>
      <c r="M9" s="49">
        <v>2</v>
      </c>
      <c r="N9" s="53">
        <v>2</v>
      </c>
      <c r="O9" s="53">
        <v>2</v>
      </c>
      <c r="P9" s="53"/>
      <c r="Q9" s="53"/>
      <c r="R9" s="53"/>
      <c r="S9" s="53"/>
      <c r="T9" s="24" t="s">
        <v>91</v>
      </c>
      <c r="U9" s="24" t="s">
        <v>91</v>
      </c>
      <c r="V9" s="49">
        <v>4</v>
      </c>
      <c r="W9" s="49">
        <v>2</v>
      </c>
      <c r="X9" s="49">
        <v>4</v>
      </c>
      <c r="Y9" s="49">
        <v>2</v>
      </c>
      <c r="Z9" s="49">
        <v>2</v>
      </c>
      <c r="AA9" s="49">
        <v>2</v>
      </c>
      <c r="AB9" s="49">
        <v>2</v>
      </c>
      <c r="AC9" s="49">
        <v>2</v>
      </c>
      <c r="AD9" s="49">
        <v>2</v>
      </c>
      <c r="AE9" s="53">
        <v>2</v>
      </c>
      <c r="AF9" s="53">
        <v>2</v>
      </c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49">
        <f>C9+D9+E9+F9+G9+H9+I9+J9+K9+L9+M9+N9+O9+P9+Q9+R9+S9+V9+W9+X9+Y9+Z9+AA9+AB9+AC9+AD9+AE9+AF9+AG9+AH9+AI9+AJ9+AK9+AL9+AM9+AN9+AO9+AP9+AQ9+AR9+AS9</f>
        <v>52</v>
      </c>
    </row>
    <row r="10" spans="1:47" ht="41.1" customHeight="1">
      <c r="A10" s="41" t="s">
        <v>36</v>
      </c>
      <c r="B10" s="43" t="s">
        <v>93</v>
      </c>
      <c r="C10" s="76">
        <f>C11+C12+C13+C14</f>
        <v>6</v>
      </c>
      <c r="D10" s="76">
        <f t="shared" ref="D10:S10" si="26">D11+D12+D13+D14</f>
        <v>8</v>
      </c>
      <c r="E10" s="76">
        <f t="shared" si="26"/>
        <v>6</v>
      </c>
      <c r="F10" s="76">
        <f t="shared" si="26"/>
        <v>8</v>
      </c>
      <c r="G10" s="76">
        <f t="shared" si="26"/>
        <v>6</v>
      </c>
      <c r="H10" s="76">
        <f t="shared" si="26"/>
        <v>8</v>
      </c>
      <c r="I10" s="76">
        <f t="shared" si="26"/>
        <v>8</v>
      </c>
      <c r="J10" s="76">
        <f t="shared" si="26"/>
        <v>8</v>
      </c>
      <c r="K10" s="76">
        <f t="shared" si="26"/>
        <v>6</v>
      </c>
      <c r="L10" s="76">
        <f t="shared" si="26"/>
        <v>8</v>
      </c>
      <c r="M10" s="76">
        <f t="shared" si="26"/>
        <v>6</v>
      </c>
      <c r="N10" s="76">
        <f t="shared" si="26"/>
        <v>6</v>
      </c>
      <c r="O10" s="76">
        <f t="shared" si="26"/>
        <v>4</v>
      </c>
      <c r="P10" s="76">
        <f t="shared" si="26"/>
        <v>0</v>
      </c>
      <c r="Q10" s="76">
        <f t="shared" si="26"/>
        <v>0</v>
      </c>
      <c r="R10" s="76">
        <f t="shared" si="26"/>
        <v>0</v>
      </c>
      <c r="S10" s="76">
        <f t="shared" si="26"/>
        <v>0</v>
      </c>
      <c r="T10" s="24" t="s">
        <v>91</v>
      </c>
      <c r="U10" s="24" t="s">
        <v>91</v>
      </c>
      <c r="V10" s="76">
        <f>V11+V12+V13+V14</f>
        <v>16</v>
      </c>
      <c r="W10" s="76">
        <f t="shared" ref="W10:AS10" si="27">W11+W12+W13+W14</f>
        <v>14</v>
      </c>
      <c r="X10" s="76">
        <f t="shared" si="27"/>
        <v>16</v>
      </c>
      <c r="Y10" s="76">
        <f t="shared" si="27"/>
        <v>16</v>
      </c>
      <c r="Z10" s="76">
        <f t="shared" si="27"/>
        <v>18</v>
      </c>
      <c r="AA10" s="76">
        <f t="shared" si="27"/>
        <v>16</v>
      </c>
      <c r="AB10" s="76">
        <f t="shared" si="27"/>
        <v>14</v>
      </c>
      <c r="AC10" s="76">
        <f t="shared" si="27"/>
        <v>16</v>
      </c>
      <c r="AD10" s="76">
        <f t="shared" si="27"/>
        <v>16</v>
      </c>
      <c r="AE10" s="76">
        <f t="shared" si="27"/>
        <v>16</v>
      </c>
      <c r="AF10" s="76">
        <f t="shared" si="27"/>
        <v>6</v>
      </c>
      <c r="AG10" s="76">
        <f t="shared" si="27"/>
        <v>0</v>
      </c>
      <c r="AH10" s="76">
        <f t="shared" si="27"/>
        <v>0</v>
      </c>
      <c r="AI10" s="76">
        <f t="shared" si="27"/>
        <v>0</v>
      </c>
      <c r="AJ10" s="76">
        <f t="shared" si="27"/>
        <v>0</v>
      </c>
      <c r="AK10" s="76">
        <f t="shared" si="27"/>
        <v>0</v>
      </c>
      <c r="AL10" s="76">
        <f t="shared" si="27"/>
        <v>0</v>
      </c>
      <c r="AM10" s="76">
        <f t="shared" si="27"/>
        <v>0</v>
      </c>
      <c r="AN10" s="76">
        <f t="shared" si="27"/>
        <v>0</v>
      </c>
      <c r="AO10" s="76">
        <f t="shared" si="27"/>
        <v>0</v>
      </c>
      <c r="AP10" s="76">
        <f t="shared" si="27"/>
        <v>0</v>
      </c>
      <c r="AQ10" s="76">
        <f t="shared" si="27"/>
        <v>0</v>
      </c>
      <c r="AR10" s="76">
        <f t="shared" si="27"/>
        <v>0</v>
      </c>
      <c r="AS10" s="76">
        <f t="shared" si="27"/>
        <v>0</v>
      </c>
      <c r="AT10" s="104">
        <f t="shared" si="25"/>
        <v>252</v>
      </c>
    </row>
    <row r="11" spans="1:47" ht="47.25" customHeight="1">
      <c r="A11" s="1" t="s">
        <v>95</v>
      </c>
      <c r="B11" s="10" t="s">
        <v>169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24" t="s">
        <v>91</v>
      </c>
      <c r="U11" s="24" t="s">
        <v>91</v>
      </c>
      <c r="V11" s="49">
        <v>6</v>
      </c>
      <c r="W11" s="49">
        <v>4</v>
      </c>
      <c r="X11" s="49">
        <v>4</v>
      </c>
      <c r="Y11" s="49">
        <v>4</v>
      </c>
      <c r="Z11" s="49">
        <v>6</v>
      </c>
      <c r="AA11" s="49">
        <v>4</v>
      </c>
      <c r="AB11" s="49">
        <v>4</v>
      </c>
      <c r="AC11" s="49">
        <v>6</v>
      </c>
      <c r="AD11" s="49">
        <v>4</v>
      </c>
      <c r="AE11" s="49">
        <v>4</v>
      </c>
      <c r="AF11" s="49">
        <v>2</v>
      </c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49">
        <f>C11+D11+E11+F11+G11+H11+I11+J11+K11+L11+M11+N11+O11+P11+Q11+R11+S11+V11+W11+X11+Y11+Z11+AA11+AB11+AC11+AD11+AE11+AF11+AG11+AH11+AI11+AJ11+AK11+AL11+AM11+AN11+AO11+AP11+AQ11+AR11+AS11</f>
        <v>48</v>
      </c>
    </row>
    <row r="12" spans="1:47" ht="12.75" customHeight="1">
      <c r="A12" s="33" t="s">
        <v>132</v>
      </c>
      <c r="B12" s="30" t="s">
        <v>170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4" t="s">
        <v>91</v>
      </c>
      <c r="U12" s="24" t="s">
        <v>91</v>
      </c>
      <c r="V12" s="49">
        <v>4</v>
      </c>
      <c r="W12" s="49">
        <v>4</v>
      </c>
      <c r="X12" s="49">
        <v>4</v>
      </c>
      <c r="Y12" s="49">
        <v>4</v>
      </c>
      <c r="Z12" s="49">
        <v>4</v>
      </c>
      <c r="AA12" s="49">
        <v>4</v>
      </c>
      <c r="AB12" s="49">
        <v>4</v>
      </c>
      <c r="AC12" s="49">
        <v>4</v>
      </c>
      <c r="AD12" s="49">
        <v>4</v>
      </c>
      <c r="AE12" s="53">
        <v>4</v>
      </c>
      <c r="AF12" s="53">
        <v>2</v>
      </c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49">
        <f t="shared" si="25"/>
        <v>42</v>
      </c>
    </row>
    <row r="13" spans="1:47" ht="15.75" customHeight="1">
      <c r="A13" s="33" t="s">
        <v>109</v>
      </c>
      <c r="B13" s="30" t="s">
        <v>131</v>
      </c>
      <c r="C13" s="53">
        <v>2</v>
      </c>
      <c r="D13" s="53">
        <v>4</v>
      </c>
      <c r="E13" s="53">
        <v>2</v>
      </c>
      <c r="F13" s="53">
        <v>4</v>
      </c>
      <c r="G13" s="53">
        <v>2</v>
      </c>
      <c r="H13" s="53">
        <v>4</v>
      </c>
      <c r="I13" s="53">
        <v>4</v>
      </c>
      <c r="J13" s="53">
        <v>4</v>
      </c>
      <c r="K13" s="53">
        <v>2</v>
      </c>
      <c r="L13" s="53">
        <v>4</v>
      </c>
      <c r="M13" s="53">
        <v>2</v>
      </c>
      <c r="N13" s="53">
        <v>2</v>
      </c>
      <c r="O13" s="53">
        <v>2</v>
      </c>
      <c r="P13" s="53"/>
      <c r="Q13" s="53"/>
      <c r="R13" s="53"/>
      <c r="S13" s="53"/>
      <c r="T13" s="24" t="s">
        <v>91</v>
      </c>
      <c r="U13" s="24" t="s">
        <v>91</v>
      </c>
      <c r="V13" s="49"/>
      <c r="W13" s="49"/>
      <c r="X13" s="49"/>
      <c r="Y13" s="49"/>
      <c r="Z13" s="49"/>
      <c r="AA13" s="49"/>
      <c r="AB13" s="49"/>
      <c r="AC13" s="49"/>
      <c r="AD13" s="49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49">
        <f t="shared" si="25"/>
        <v>38</v>
      </c>
    </row>
    <row r="14" spans="1:47" ht="23.25" customHeight="1">
      <c r="A14" s="33" t="s">
        <v>171</v>
      </c>
      <c r="B14" s="30" t="s">
        <v>172</v>
      </c>
      <c r="C14" s="53">
        <v>4</v>
      </c>
      <c r="D14" s="53">
        <v>4</v>
      </c>
      <c r="E14" s="53">
        <v>4</v>
      </c>
      <c r="F14" s="53">
        <v>4</v>
      </c>
      <c r="G14" s="53">
        <v>4</v>
      </c>
      <c r="H14" s="53">
        <v>4</v>
      </c>
      <c r="I14" s="53">
        <v>4</v>
      </c>
      <c r="J14" s="53">
        <v>4</v>
      </c>
      <c r="K14" s="53">
        <v>4</v>
      </c>
      <c r="L14" s="53">
        <v>4</v>
      </c>
      <c r="M14" s="53">
        <v>4</v>
      </c>
      <c r="N14" s="53">
        <v>4</v>
      </c>
      <c r="O14" s="53">
        <v>2</v>
      </c>
      <c r="P14" s="53"/>
      <c r="Q14" s="53"/>
      <c r="R14" s="53"/>
      <c r="S14" s="53"/>
      <c r="T14" s="24" t="s">
        <v>91</v>
      </c>
      <c r="U14" s="24" t="s">
        <v>91</v>
      </c>
      <c r="V14" s="49">
        <v>6</v>
      </c>
      <c r="W14" s="49">
        <v>6</v>
      </c>
      <c r="X14" s="49">
        <v>8</v>
      </c>
      <c r="Y14" s="49">
        <v>8</v>
      </c>
      <c r="Z14" s="49">
        <v>8</v>
      </c>
      <c r="AA14" s="49">
        <v>8</v>
      </c>
      <c r="AB14" s="49">
        <v>6</v>
      </c>
      <c r="AC14" s="49">
        <v>6</v>
      </c>
      <c r="AD14" s="49">
        <v>8</v>
      </c>
      <c r="AE14" s="49">
        <v>8</v>
      </c>
      <c r="AF14" s="53">
        <v>2</v>
      </c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49">
        <f>C14+D14+E14+F14+G14+H14+I14+J14+K14+L14+M14+N14+O14+P14+Q14+R14+S14+V14+W14+X14+Y14+Z14+AA14+AB14+AC14+AD14+AE14+AF14+AG14+AH14+AI14+AJ14+AK14+AL14+AM14+AN14+AO14+AP14+AQ14+AR14+AS14</f>
        <v>124</v>
      </c>
    </row>
    <row r="15" spans="1:47" ht="24.2" customHeight="1">
      <c r="A15" s="41" t="s">
        <v>37</v>
      </c>
      <c r="B15" s="21" t="s">
        <v>59</v>
      </c>
      <c r="C15" s="76">
        <f>C16</f>
        <v>26</v>
      </c>
      <c r="D15" s="76">
        <f t="shared" ref="D15:S15" si="28">D16</f>
        <v>24</v>
      </c>
      <c r="E15" s="76">
        <f t="shared" si="28"/>
        <v>26</v>
      </c>
      <c r="F15" s="76">
        <f t="shared" si="28"/>
        <v>24</v>
      </c>
      <c r="G15" s="76">
        <f t="shared" si="28"/>
        <v>26</v>
      </c>
      <c r="H15" s="76">
        <f t="shared" si="28"/>
        <v>24</v>
      </c>
      <c r="I15" s="76">
        <f t="shared" si="28"/>
        <v>24</v>
      </c>
      <c r="J15" s="76">
        <f t="shared" si="28"/>
        <v>24</v>
      </c>
      <c r="K15" s="76">
        <f t="shared" si="28"/>
        <v>26</v>
      </c>
      <c r="L15" s="76">
        <f t="shared" si="28"/>
        <v>24</v>
      </c>
      <c r="M15" s="76">
        <f t="shared" si="28"/>
        <v>26</v>
      </c>
      <c r="N15" s="76">
        <f t="shared" si="28"/>
        <v>26</v>
      </c>
      <c r="O15" s="76">
        <f t="shared" si="28"/>
        <v>28</v>
      </c>
      <c r="P15" s="76">
        <f t="shared" si="28"/>
        <v>36</v>
      </c>
      <c r="Q15" s="76">
        <f t="shared" si="28"/>
        <v>36</v>
      </c>
      <c r="R15" s="76">
        <f t="shared" si="28"/>
        <v>36</v>
      </c>
      <c r="S15" s="76">
        <f t="shared" si="28"/>
        <v>36</v>
      </c>
      <c r="T15" s="24" t="s">
        <v>91</v>
      </c>
      <c r="U15" s="24" t="s">
        <v>91</v>
      </c>
      <c r="V15" s="76">
        <f>V16</f>
        <v>14</v>
      </c>
      <c r="W15" s="76">
        <f t="shared" ref="W15:AS15" si="29">W16</f>
        <v>16</v>
      </c>
      <c r="X15" s="76">
        <f t="shared" si="29"/>
        <v>14</v>
      </c>
      <c r="Y15" s="76">
        <f t="shared" si="29"/>
        <v>16</v>
      </c>
      <c r="Z15" s="76">
        <f t="shared" si="29"/>
        <v>14</v>
      </c>
      <c r="AA15" s="76">
        <f t="shared" si="29"/>
        <v>16</v>
      </c>
      <c r="AB15" s="76">
        <f t="shared" si="29"/>
        <v>16</v>
      </c>
      <c r="AC15" s="76">
        <f t="shared" si="29"/>
        <v>16</v>
      </c>
      <c r="AD15" s="76">
        <f t="shared" si="29"/>
        <v>16</v>
      </c>
      <c r="AE15" s="76">
        <f t="shared" si="29"/>
        <v>16</v>
      </c>
      <c r="AF15" s="76">
        <f t="shared" si="29"/>
        <v>26</v>
      </c>
      <c r="AG15" s="76">
        <f t="shared" si="29"/>
        <v>36</v>
      </c>
      <c r="AH15" s="76">
        <f t="shared" si="29"/>
        <v>36</v>
      </c>
      <c r="AI15" s="76">
        <f t="shared" si="29"/>
        <v>36</v>
      </c>
      <c r="AJ15" s="76">
        <f t="shared" si="29"/>
        <v>36</v>
      </c>
      <c r="AK15" s="76">
        <f t="shared" si="29"/>
        <v>36</v>
      </c>
      <c r="AL15" s="76">
        <f t="shared" si="29"/>
        <v>36</v>
      </c>
      <c r="AM15" s="76">
        <f t="shared" si="29"/>
        <v>36</v>
      </c>
      <c r="AN15" s="76">
        <f t="shared" si="29"/>
        <v>36</v>
      </c>
      <c r="AO15" s="76">
        <f t="shared" si="29"/>
        <v>36</v>
      </c>
      <c r="AP15" s="76">
        <f t="shared" si="29"/>
        <v>36</v>
      </c>
      <c r="AQ15" s="76">
        <f t="shared" si="29"/>
        <v>36</v>
      </c>
      <c r="AR15" s="76">
        <f t="shared" si="29"/>
        <v>36</v>
      </c>
      <c r="AS15" s="76">
        <f t="shared" si="29"/>
        <v>36</v>
      </c>
      <c r="AT15" s="103">
        <f t="shared" si="25"/>
        <v>1120</v>
      </c>
    </row>
    <row r="16" spans="1:47" ht="36.75" customHeight="1">
      <c r="A16" s="41" t="s">
        <v>39</v>
      </c>
      <c r="B16" s="79" t="s">
        <v>60</v>
      </c>
      <c r="C16" s="76">
        <f>C17+C22+C27+C28</f>
        <v>26</v>
      </c>
      <c r="D16" s="76">
        <f t="shared" ref="D16:S16" si="30">D17+D22+D27+D28</f>
        <v>24</v>
      </c>
      <c r="E16" s="76">
        <f t="shared" si="30"/>
        <v>26</v>
      </c>
      <c r="F16" s="76">
        <f t="shared" si="30"/>
        <v>24</v>
      </c>
      <c r="G16" s="76">
        <f t="shared" si="30"/>
        <v>26</v>
      </c>
      <c r="H16" s="76">
        <f t="shared" si="30"/>
        <v>24</v>
      </c>
      <c r="I16" s="76">
        <f t="shared" si="30"/>
        <v>24</v>
      </c>
      <c r="J16" s="76">
        <f t="shared" si="30"/>
        <v>24</v>
      </c>
      <c r="K16" s="76">
        <f t="shared" si="30"/>
        <v>26</v>
      </c>
      <c r="L16" s="76">
        <f t="shared" si="30"/>
        <v>24</v>
      </c>
      <c r="M16" s="76">
        <f t="shared" si="30"/>
        <v>26</v>
      </c>
      <c r="N16" s="76">
        <f t="shared" si="30"/>
        <v>26</v>
      </c>
      <c r="O16" s="76">
        <f t="shared" si="30"/>
        <v>28</v>
      </c>
      <c r="P16" s="76">
        <f t="shared" si="30"/>
        <v>36</v>
      </c>
      <c r="Q16" s="76">
        <f t="shared" si="30"/>
        <v>36</v>
      </c>
      <c r="R16" s="76">
        <f t="shared" si="30"/>
        <v>36</v>
      </c>
      <c r="S16" s="76">
        <f t="shared" si="30"/>
        <v>36</v>
      </c>
      <c r="T16" s="24" t="s">
        <v>91</v>
      </c>
      <c r="U16" s="24" t="s">
        <v>91</v>
      </c>
      <c r="V16" s="76">
        <f>V17+V22+V27+V28</f>
        <v>14</v>
      </c>
      <c r="W16" s="76">
        <f t="shared" ref="W16:AS16" si="31">W17+W22+W27+W28</f>
        <v>16</v>
      </c>
      <c r="X16" s="76">
        <f t="shared" si="31"/>
        <v>14</v>
      </c>
      <c r="Y16" s="76">
        <f t="shared" si="31"/>
        <v>16</v>
      </c>
      <c r="Z16" s="76">
        <f t="shared" si="31"/>
        <v>14</v>
      </c>
      <c r="AA16" s="76">
        <f t="shared" si="31"/>
        <v>16</v>
      </c>
      <c r="AB16" s="76">
        <f t="shared" si="31"/>
        <v>16</v>
      </c>
      <c r="AC16" s="76">
        <f t="shared" si="31"/>
        <v>16</v>
      </c>
      <c r="AD16" s="76">
        <f t="shared" si="31"/>
        <v>16</v>
      </c>
      <c r="AE16" s="76">
        <f t="shared" si="31"/>
        <v>16</v>
      </c>
      <c r="AF16" s="76">
        <f t="shared" si="31"/>
        <v>26</v>
      </c>
      <c r="AG16" s="76">
        <f t="shared" si="31"/>
        <v>36</v>
      </c>
      <c r="AH16" s="76">
        <f t="shared" si="31"/>
        <v>36</v>
      </c>
      <c r="AI16" s="76">
        <f t="shared" si="31"/>
        <v>36</v>
      </c>
      <c r="AJ16" s="76">
        <f t="shared" si="31"/>
        <v>36</v>
      </c>
      <c r="AK16" s="76">
        <f t="shared" si="31"/>
        <v>36</v>
      </c>
      <c r="AL16" s="76">
        <f t="shared" si="31"/>
        <v>36</v>
      </c>
      <c r="AM16" s="76">
        <f t="shared" si="31"/>
        <v>36</v>
      </c>
      <c r="AN16" s="76">
        <f t="shared" si="31"/>
        <v>36</v>
      </c>
      <c r="AO16" s="76">
        <f t="shared" si="31"/>
        <v>36</v>
      </c>
      <c r="AP16" s="76">
        <f t="shared" si="31"/>
        <v>36</v>
      </c>
      <c r="AQ16" s="76">
        <f t="shared" si="31"/>
        <v>36</v>
      </c>
      <c r="AR16" s="76">
        <f t="shared" si="31"/>
        <v>36</v>
      </c>
      <c r="AS16" s="76">
        <f t="shared" si="31"/>
        <v>36</v>
      </c>
      <c r="AT16" s="103">
        <f t="shared" si="25"/>
        <v>1120</v>
      </c>
    </row>
    <row r="17" spans="1:46" ht="86.25" customHeight="1">
      <c r="A17" s="78" t="s">
        <v>55</v>
      </c>
      <c r="B17" s="90" t="s">
        <v>166</v>
      </c>
      <c r="C17" s="87">
        <f>C18+C19+C20+C21</f>
        <v>14</v>
      </c>
      <c r="D17" s="87">
        <f t="shared" ref="D17:S17" si="32">D18+D19+D20+D21</f>
        <v>14</v>
      </c>
      <c r="E17" s="87">
        <f t="shared" si="32"/>
        <v>14</v>
      </c>
      <c r="F17" s="87">
        <f t="shared" si="32"/>
        <v>12</v>
      </c>
      <c r="G17" s="87">
        <f t="shared" si="32"/>
        <v>14</v>
      </c>
      <c r="H17" s="87">
        <f t="shared" si="32"/>
        <v>14</v>
      </c>
      <c r="I17" s="87">
        <f t="shared" si="32"/>
        <v>14</v>
      </c>
      <c r="J17" s="87">
        <f t="shared" si="32"/>
        <v>12</v>
      </c>
      <c r="K17" s="87">
        <f t="shared" si="32"/>
        <v>12</v>
      </c>
      <c r="L17" s="87">
        <f t="shared" si="32"/>
        <v>12</v>
      </c>
      <c r="M17" s="87">
        <f t="shared" si="32"/>
        <v>12</v>
      </c>
      <c r="N17" s="87">
        <f t="shared" si="32"/>
        <v>12</v>
      </c>
      <c r="O17" s="87">
        <f t="shared" si="32"/>
        <v>26</v>
      </c>
      <c r="P17" s="87">
        <f t="shared" si="32"/>
        <v>36</v>
      </c>
      <c r="Q17" s="87">
        <f t="shared" si="32"/>
        <v>36</v>
      </c>
      <c r="R17" s="87">
        <f t="shared" si="32"/>
        <v>36</v>
      </c>
      <c r="S17" s="87">
        <f t="shared" si="32"/>
        <v>36</v>
      </c>
      <c r="T17" s="24" t="s">
        <v>91</v>
      </c>
      <c r="U17" s="24" t="s">
        <v>91</v>
      </c>
      <c r="V17" s="65">
        <f>V18+V19+V20</f>
        <v>0</v>
      </c>
      <c r="W17" s="65">
        <f t="shared" ref="W17:AS17" si="33">W18+W19+W20</f>
        <v>0</v>
      </c>
      <c r="X17" s="65">
        <f t="shared" si="33"/>
        <v>0</v>
      </c>
      <c r="Y17" s="65">
        <f t="shared" si="33"/>
        <v>0</v>
      </c>
      <c r="Z17" s="65">
        <f t="shared" si="33"/>
        <v>0</v>
      </c>
      <c r="AA17" s="65">
        <f t="shared" si="33"/>
        <v>0</v>
      </c>
      <c r="AB17" s="65">
        <f t="shared" si="33"/>
        <v>0</v>
      </c>
      <c r="AC17" s="65">
        <f t="shared" si="33"/>
        <v>0</v>
      </c>
      <c r="AD17" s="65">
        <f t="shared" si="33"/>
        <v>0</v>
      </c>
      <c r="AE17" s="65">
        <f t="shared" si="33"/>
        <v>0</v>
      </c>
      <c r="AF17" s="65">
        <f t="shared" si="33"/>
        <v>0</v>
      </c>
      <c r="AG17" s="65">
        <f t="shared" si="33"/>
        <v>0</v>
      </c>
      <c r="AH17" s="65">
        <f t="shared" si="33"/>
        <v>0</v>
      </c>
      <c r="AI17" s="65">
        <f t="shared" si="33"/>
        <v>0</v>
      </c>
      <c r="AJ17" s="65">
        <f t="shared" si="33"/>
        <v>0</v>
      </c>
      <c r="AK17" s="65">
        <f t="shared" si="33"/>
        <v>0</v>
      </c>
      <c r="AL17" s="65">
        <f t="shared" si="33"/>
        <v>0</v>
      </c>
      <c r="AM17" s="65">
        <f t="shared" si="33"/>
        <v>0</v>
      </c>
      <c r="AN17" s="65">
        <f t="shared" si="33"/>
        <v>0</v>
      </c>
      <c r="AO17" s="65">
        <f t="shared" si="33"/>
        <v>0</v>
      </c>
      <c r="AP17" s="65">
        <f t="shared" si="33"/>
        <v>0</v>
      </c>
      <c r="AQ17" s="65">
        <f t="shared" si="33"/>
        <v>0</v>
      </c>
      <c r="AR17" s="65">
        <f t="shared" si="33"/>
        <v>0</v>
      </c>
      <c r="AS17" s="65">
        <f t="shared" si="33"/>
        <v>0</v>
      </c>
      <c r="AT17" s="104">
        <f t="shared" si="25"/>
        <v>326</v>
      </c>
    </row>
    <row r="18" spans="1:46" ht="72" customHeight="1">
      <c r="A18" s="33" t="s">
        <v>173</v>
      </c>
      <c r="B18" s="105" t="s">
        <v>167</v>
      </c>
      <c r="C18" s="53">
        <v>8</v>
      </c>
      <c r="D18" s="53">
        <v>8</v>
      </c>
      <c r="E18" s="53">
        <v>8</v>
      </c>
      <c r="F18" s="53">
        <v>6</v>
      </c>
      <c r="G18" s="53">
        <v>8</v>
      </c>
      <c r="H18" s="53">
        <v>8</v>
      </c>
      <c r="I18" s="53">
        <v>8</v>
      </c>
      <c r="J18" s="53">
        <v>8</v>
      </c>
      <c r="K18" s="53">
        <v>6</v>
      </c>
      <c r="L18" s="53">
        <v>6</v>
      </c>
      <c r="M18" s="53">
        <v>6</v>
      </c>
      <c r="N18" s="53">
        <v>6</v>
      </c>
      <c r="O18" s="53">
        <v>6</v>
      </c>
      <c r="P18" s="49"/>
      <c r="Q18" s="49"/>
      <c r="R18" s="49"/>
      <c r="S18" s="49"/>
      <c r="T18" s="24" t="s">
        <v>91</v>
      </c>
      <c r="U18" s="24" t="s">
        <v>91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49">
        <f t="shared" si="25"/>
        <v>92</v>
      </c>
    </row>
    <row r="19" spans="1:46" ht="116.25" customHeight="1">
      <c r="A19" s="33" t="s">
        <v>175</v>
      </c>
      <c r="B19" s="105" t="s">
        <v>174</v>
      </c>
      <c r="C19" s="53">
        <v>6</v>
      </c>
      <c r="D19" s="53">
        <v>6</v>
      </c>
      <c r="E19" s="53">
        <v>6</v>
      </c>
      <c r="F19" s="53">
        <v>6</v>
      </c>
      <c r="G19" s="53">
        <v>6</v>
      </c>
      <c r="H19" s="53">
        <v>6</v>
      </c>
      <c r="I19" s="53">
        <v>6</v>
      </c>
      <c r="J19" s="53">
        <v>4</v>
      </c>
      <c r="K19" s="53">
        <v>6</v>
      </c>
      <c r="L19" s="53">
        <v>6</v>
      </c>
      <c r="M19" s="53">
        <v>6</v>
      </c>
      <c r="N19" s="53">
        <v>6</v>
      </c>
      <c r="O19" s="53">
        <v>2</v>
      </c>
      <c r="P19" s="49"/>
      <c r="Q19" s="49"/>
      <c r="R19" s="49"/>
      <c r="S19" s="49"/>
      <c r="T19" s="24"/>
      <c r="U19" s="24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49">
        <f t="shared" si="25"/>
        <v>72</v>
      </c>
    </row>
    <row r="20" spans="1:46" ht="24.75" customHeight="1">
      <c r="A20" s="1" t="s">
        <v>61</v>
      </c>
      <c r="B20" s="105" t="s">
        <v>117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18</v>
      </c>
      <c r="P20" s="49">
        <v>36</v>
      </c>
      <c r="Q20" s="49">
        <v>36</v>
      </c>
      <c r="R20" s="49">
        <v>36</v>
      </c>
      <c r="S20" s="49">
        <v>18</v>
      </c>
      <c r="T20" s="24" t="s">
        <v>91</v>
      </c>
      <c r="U20" s="24" t="s">
        <v>91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49">
        <f t="shared" ref="AT20" si="34">C20+D20+E20+F20+G20+H20+I20+J20+K20+L20+M20+N20+O20+P20+Q20+R20+S20+V20+W20+X20+Y20+Z20+AA20+AB20+AC20+AD20+AE20+AF20+AG20+AH20+AI20+AJ20+AK20+AL20+AM20+AN20+AO20+AP20+AQ20+AR20+AS20</f>
        <v>144</v>
      </c>
    </row>
    <row r="21" spans="1:46" ht="32.25" customHeight="1">
      <c r="A21" s="42"/>
      <c r="B21" s="94" t="s">
        <v>144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96">
        <v>18</v>
      </c>
      <c r="T21" s="24" t="s">
        <v>91</v>
      </c>
      <c r="U21" s="24" t="s">
        <v>91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71">
        <f t="shared" si="25"/>
        <v>18</v>
      </c>
    </row>
    <row r="22" spans="1:46" ht="86.25" customHeight="1">
      <c r="A22" s="78" t="s">
        <v>98</v>
      </c>
      <c r="B22" s="90" t="s">
        <v>176</v>
      </c>
      <c r="C22" s="87">
        <f>C23+C24+C25+C26</f>
        <v>12</v>
      </c>
      <c r="D22" s="87">
        <f t="shared" ref="D22:S22" si="35">D23+D24+D25+D26</f>
        <v>10</v>
      </c>
      <c r="E22" s="87">
        <f t="shared" si="35"/>
        <v>12</v>
      </c>
      <c r="F22" s="87">
        <f t="shared" si="35"/>
        <v>12</v>
      </c>
      <c r="G22" s="87">
        <f t="shared" si="35"/>
        <v>12</v>
      </c>
      <c r="H22" s="87">
        <f t="shared" si="35"/>
        <v>10</v>
      </c>
      <c r="I22" s="87">
        <f t="shared" si="35"/>
        <v>10</v>
      </c>
      <c r="J22" s="87">
        <f t="shared" si="35"/>
        <v>12</v>
      </c>
      <c r="K22" s="87">
        <f t="shared" si="35"/>
        <v>14</v>
      </c>
      <c r="L22" s="87">
        <f t="shared" si="35"/>
        <v>12</v>
      </c>
      <c r="M22" s="87">
        <f t="shared" si="35"/>
        <v>14</v>
      </c>
      <c r="N22" s="87">
        <f t="shared" si="35"/>
        <v>14</v>
      </c>
      <c r="O22" s="87">
        <f t="shared" si="35"/>
        <v>2</v>
      </c>
      <c r="P22" s="87">
        <f t="shared" si="35"/>
        <v>0</v>
      </c>
      <c r="Q22" s="87">
        <f t="shared" si="35"/>
        <v>0</v>
      </c>
      <c r="R22" s="87">
        <f t="shared" si="35"/>
        <v>0</v>
      </c>
      <c r="S22" s="87">
        <f t="shared" si="35"/>
        <v>0</v>
      </c>
      <c r="T22" s="24" t="s">
        <v>91</v>
      </c>
      <c r="U22" s="24" t="s">
        <v>91</v>
      </c>
      <c r="V22" s="87">
        <f>V23+V24+V25+V26</f>
        <v>14</v>
      </c>
      <c r="W22" s="87">
        <f t="shared" ref="W22:AS22" si="36">W23+W24+W25+W26</f>
        <v>16</v>
      </c>
      <c r="X22" s="87">
        <f t="shared" si="36"/>
        <v>14</v>
      </c>
      <c r="Y22" s="87">
        <f t="shared" si="36"/>
        <v>16</v>
      </c>
      <c r="Z22" s="87">
        <f t="shared" si="36"/>
        <v>14</v>
      </c>
      <c r="AA22" s="87">
        <f t="shared" si="36"/>
        <v>16</v>
      </c>
      <c r="AB22" s="87">
        <f t="shared" si="36"/>
        <v>16</v>
      </c>
      <c r="AC22" s="87">
        <f t="shared" si="36"/>
        <v>16</v>
      </c>
      <c r="AD22" s="87">
        <f t="shared" si="36"/>
        <v>16</v>
      </c>
      <c r="AE22" s="87">
        <f t="shared" si="36"/>
        <v>16</v>
      </c>
      <c r="AF22" s="87">
        <f t="shared" si="36"/>
        <v>26</v>
      </c>
      <c r="AG22" s="87">
        <f t="shared" si="36"/>
        <v>36</v>
      </c>
      <c r="AH22" s="87">
        <f t="shared" si="36"/>
        <v>36</v>
      </c>
      <c r="AI22" s="87">
        <f t="shared" si="36"/>
        <v>36</v>
      </c>
      <c r="AJ22" s="87">
        <f t="shared" si="36"/>
        <v>0</v>
      </c>
      <c r="AK22" s="87">
        <f t="shared" si="36"/>
        <v>0</v>
      </c>
      <c r="AL22" s="87">
        <f t="shared" si="36"/>
        <v>0</v>
      </c>
      <c r="AM22" s="87">
        <f t="shared" si="36"/>
        <v>0</v>
      </c>
      <c r="AN22" s="87">
        <f t="shared" si="36"/>
        <v>0</v>
      </c>
      <c r="AO22" s="87">
        <f t="shared" si="36"/>
        <v>0</v>
      </c>
      <c r="AP22" s="87">
        <f t="shared" si="36"/>
        <v>0</v>
      </c>
      <c r="AQ22" s="87">
        <f t="shared" si="36"/>
        <v>0</v>
      </c>
      <c r="AR22" s="87">
        <f t="shared" si="36"/>
        <v>0</v>
      </c>
      <c r="AS22" s="87">
        <f t="shared" si="36"/>
        <v>0</v>
      </c>
      <c r="AT22" s="104">
        <f t="shared" si="25"/>
        <v>434</v>
      </c>
    </row>
    <row r="23" spans="1:46" ht="59.25" customHeight="1">
      <c r="A23" s="91" t="s">
        <v>133</v>
      </c>
      <c r="B23" s="88" t="s">
        <v>177</v>
      </c>
      <c r="C23" s="49">
        <v>8</v>
      </c>
      <c r="D23" s="49">
        <v>6</v>
      </c>
      <c r="E23" s="49">
        <v>6</v>
      </c>
      <c r="F23" s="49">
        <v>6</v>
      </c>
      <c r="G23" s="49">
        <v>8</v>
      </c>
      <c r="H23" s="49">
        <v>6</v>
      </c>
      <c r="I23" s="49">
        <v>8</v>
      </c>
      <c r="J23" s="49">
        <v>6</v>
      </c>
      <c r="K23" s="49">
        <v>8</v>
      </c>
      <c r="L23" s="49">
        <v>6</v>
      </c>
      <c r="M23" s="49">
        <v>8</v>
      </c>
      <c r="N23" s="53">
        <v>6</v>
      </c>
      <c r="O23" s="53">
        <v>2</v>
      </c>
      <c r="P23" s="53"/>
      <c r="Q23" s="53"/>
      <c r="R23" s="53"/>
      <c r="S23" s="53"/>
      <c r="T23" s="24" t="s">
        <v>91</v>
      </c>
      <c r="U23" s="24" t="s">
        <v>91</v>
      </c>
      <c r="V23" s="49">
        <v>4</v>
      </c>
      <c r="W23" s="49">
        <v>4</v>
      </c>
      <c r="X23" s="49">
        <v>4</v>
      </c>
      <c r="Y23" s="49">
        <v>4</v>
      </c>
      <c r="Z23" s="49">
        <v>4</v>
      </c>
      <c r="AA23" s="49">
        <v>4</v>
      </c>
      <c r="AB23" s="49">
        <v>4</v>
      </c>
      <c r="AC23" s="49">
        <v>4</v>
      </c>
      <c r="AD23" s="49">
        <v>4</v>
      </c>
      <c r="AE23" s="53">
        <v>4</v>
      </c>
      <c r="AF23" s="53">
        <v>2</v>
      </c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49">
        <f t="shared" si="25"/>
        <v>126</v>
      </c>
    </row>
    <row r="24" spans="1:46" ht="116.25" customHeight="1">
      <c r="A24" s="91" t="s">
        <v>134</v>
      </c>
      <c r="B24" s="92" t="s">
        <v>174</v>
      </c>
      <c r="C24" s="53">
        <v>4</v>
      </c>
      <c r="D24" s="53">
        <v>4</v>
      </c>
      <c r="E24" s="53">
        <v>6</v>
      </c>
      <c r="F24" s="53">
        <v>6</v>
      </c>
      <c r="G24" s="53">
        <v>4</v>
      </c>
      <c r="H24" s="53">
        <v>4</v>
      </c>
      <c r="I24" s="53">
        <v>2</v>
      </c>
      <c r="J24" s="53">
        <v>6</v>
      </c>
      <c r="K24" s="53">
        <v>6</v>
      </c>
      <c r="L24" s="53">
        <v>6</v>
      </c>
      <c r="M24" s="53">
        <v>6</v>
      </c>
      <c r="N24" s="53">
        <v>8</v>
      </c>
      <c r="O24" s="53"/>
      <c r="P24" s="53"/>
      <c r="Q24" s="53"/>
      <c r="R24" s="53"/>
      <c r="S24" s="53"/>
      <c r="T24" s="24" t="s">
        <v>91</v>
      </c>
      <c r="U24" s="24" t="s">
        <v>91</v>
      </c>
      <c r="V24" s="49">
        <v>10</v>
      </c>
      <c r="W24" s="49">
        <v>12</v>
      </c>
      <c r="X24" s="49">
        <v>10</v>
      </c>
      <c r="Y24" s="49">
        <v>12</v>
      </c>
      <c r="Z24" s="49">
        <v>10</v>
      </c>
      <c r="AA24" s="49">
        <v>12</v>
      </c>
      <c r="AB24" s="49">
        <v>12</v>
      </c>
      <c r="AC24" s="49">
        <v>12</v>
      </c>
      <c r="AD24" s="49">
        <v>12</v>
      </c>
      <c r="AE24" s="53">
        <v>12</v>
      </c>
      <c r="AF24" s="53">
        <v>6</v>
      </c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49">
        <f t="shared" si="25"/>
        <v>182</v>
      </c>
    </row>
    <row r="25" spans="1:46" ht="27.2" customHeight="1">
      <c r="A25" s="64" t="s">
        <v>135</v>
      </c>
      <c r="B25" s="62" t="s">
        <v>117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4" t="s">
        <v>91</v>
      </c>
      <c r="U25" s="24" t="s">
        <v>91</v>
      </c>
      <c r="V25" s="53"/>
      <c r="W25" s="53"/>
      <c r="X25" s="53"/>
      <c r="Y25" s="53"/>
      <c r="Z25" s="53"/>
      <c r="AA25" s="53"/>
      <c r="AB25" s="53"/>
      <c r="AC25" s="53"/>
      <c r="AD25" s="49"/>
      <c r="AE25" s="49"/>
      <c r="AF25" s="49">
        <v>18</v>
      </c>
      <c r="AG25" s="53">
        <v>36</v>
      </c>
      <c r="AH25" s="53">
        <v>36</v>
      </c>
      <c r="AI25" s="53">
        <v>18</v>
      </c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49">
        <f t="shared" si="25"/>
        <v>108</v>
      </c>
    </row>
    <row r="26" spans="1:46" ht="32.25" customHeight="1">
      <c r="A26" s="93"/>
      <c r="B26" s="94" t="s">
        <v>136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24" t="s">
        <v>91</v>
      </c>
      <c r="U26" s="24" t="s">
        <v>91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96">
        <v>18</v>
      </c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71">
        <f t="shared" si="25"/>
        <v>18</v>
      </c>
    </row>
    <row r="27" spans="1:46" ht="32.25" customHeight="1">
      <c r="A27" s="97" t="s">
        <v>142</v>
      </c>
      <c r="B27" s="98" t="s">
        <v>143</v>
      </c>
      <c r="C27" s="95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24" t="s">
        <v>91</v>
      </c>
      <c r="U27" s="24" t="s">
        <v>91</v>
      </c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100">
        <v>36</v>
      </c>
      <c r="AK27" s="100">
        <v>36</v>
      </c>
      <c r="AL27" s="100">
        <v>36</v>
      </c>
      <c r="AM27" s="100">
        <v>36</v>
      </c>
      <c r="AN27" s="99"/>
      <c r="AO27" s="99"/>
      <c r="AP27" s="99"/>
      <c r="AQ27" s="99"/>
      <c r="AR27" s="99"/>
      <c r="AS27" s="99"/>
      <c r="AT27" s="103">
        <f t="shared" si="25"/>
        <v>144</v>
      </c>
    </row>
    <row r="28" spans="1:46" ht="33.6" customHeight="1">
      <c r="A28" s="101" t="s">
        <v>62</v>
      </c>
      <c r="B28" s="102" t="s">
        <v>141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4" t="s">
        <v>91</v>
      </c>
      <c r="U28" s="24" t="s">
        <v>91</v>
      </c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00">
        <v>36</v>
      </c>
      <c r="AO28" s="100">
        <v>36</v>
      </c>
      <c r="AP28" s="100">
        <v>36</v>
      </c>
      <c r="AQ28" s="100">
        <v>36</v>
      </c>
      <c r="AR28" s="100">
        <v>36</v>
      </c>
      <c r="AS28" s="100">
        <v>36</v>
      </c>
      <c r="AT28" s="103">
        <f t="shared" si="25"/>
        <v>216</v>
      </c>
    </row>
    <row r="29" spans="1:46" ht="31.35" customHeight="1">
      <c r="A29" s="128" t="s">
        <v>29</v>
      </c>
      <c r="B29" s="129"/>
      <c r="C29" s="65">
        <f>C7+C10+C15</f>
        <v>36</v>
      </c>
      <c r="D29" s="65">
        <f t="shared" ref="D29:S29" si="37">D7+D10+D15</f>
        <v>36</v>
      </c>
      <c r="E29" s="65">
        <f t="shared" si="37"/>
        <v>36</v>
      </c>
      <c r="F29" s="65">
        <f t="shared" si="37"/>
        <v>36</v>
      </c>
      <c r="G29" s="65">
        <f t="shared" si="37"/>
        <v>36</v>
      </c>
      <c r="H29" s="65">
        <f t="shared" si="37"/>
        <v>36</v>
      </c>
      <c r="I29" s="65">
        <f t="shared" si="37"/>
        <v>36</v>
      </c>
      <c r="J29" s="65">
        <f t="shared" si="37"/>
        <v>36</v>
      </c>
      <c r="K29" s="65">
        <f t="shared" si="37"/>
        <v>36</v>
      </c>
      <c r="L29" s="65">
        <f t="shared" si="37"/>
        <v>36</v>
      </c>
      <c r="M29" s="65">
        <f t="shared" si="37"/>
        <v>36</v>
      </c>
      <c r="N29" s="65">
        <f t="shared" si="37"/>
        <v>36</v>
      </c>
      <c r="O29" s="65">
        <f t="shared" si="37"/>
        <v>36</v>
      </c>
      <c r="P29" s="65">
        <f t="shared" si="37"/>
        <v>36</v>
      </c>
      <c r="Q29" s="65">
        <f t="shared" si="37"/>
        <v>36</v>
      </c>
      <c r="R29" s="65">
        <f t="shared" si="37"/>
        <v>36</v>
      </c>
      <c r="S29" s="65">
        <f t="shared" si="37"/>
        <v>36</v>
      </c>
      <c r="T29" s="24" t="s">
        <v>91</v>
      </c>
      <c r="U29" s="24" t="s">
        <v>91</v>
      </c>
      <c r="V29" s="65">
        <f t="shared" ref="V29:AS29" si="38">V7+V10+V15</f>
        <v>36</v>
      </c>
      <c r="W29" s="65">
        <f t="shared" si="38"/>
        <v>36</v>
      </c>
      <c r="X29" s="65">
        <f t="shared" si="38"/>
        <v>36</v>
      </c>
      <c r="Y29" s="65">
        <f t="shared" si="38"/>
        <v>36</v>
      </c>
      <c r="Z29" s="65">
        <f t="shared" si="38"/>
        <v>36</v>
      </c>
      <c r="AA29" s="65">
        <f t="shared" si="38"/>
        <v>36</v>
      </c>
      <c r="AB29" s="65">
        <f t="shared" si="38"/>
        <v>36</v>
      </c>
      <c r="AC29" s="65">
        <f t="shared" si="38"/>
        <v>36</v>
      </c>
      <c r="AD29" s="65">
        <f t="shared" si="38"/>
        <v>36</v>
      </c>
      <c r="AE29" s="65">
        <f t="shared" si="38"/>
        <v>36</v>
      </c>
      <c r="AF29" s="65">
        <f t="shared" si="38"/>
        <v>36</v>
      </c>
      <c r="AG29" s="65">
        <f t="shared" si="38"/>
        <v>36</v>
      </c>
      <c r="AH29" s="65">
        <f t="shared" si="38"/>
        <v>36</v>
      </c>
      <c r="AI29" s="65">
        <f t="shared" si="38"/>
        <v>36</v>
      </c>
      <c r="AJ29" s="65">
        <f t="shared" si="38"/>
        <v>36</v>
      </c>
      <c r="AK29" s="65">
        <f t="shared" si="38"/>
        <v>36</v>
      </c>
      <c r="AL29" s="65">
        <f t="shared" si="38"/>
        <v>36</v>
      </c>
      <c r="AM29" s="65">
        <f t="shared" si="38"/>
        <v>36</v>
      </c>
      <c r="AN29" s="65">
        <f t="shared" si="38"/>
        <v>36</v>
      </c>
      <c r="AO29" s="65">
        <f t="shared" si="38"/>
        <v>36</v>
      </c>
      <c r="AP29" s="65">
        <f t="shared" si="38"/>
        <v>36</v>
      </c>
      <c r="AQ29" s="65">
        <f t="shared" si="38"/>
        <v>36</v>
      </c>
      <c r="AR29" s="65">
        <f t="shared" si="38"/>
        <v>36</v>
      </c>
      <c r="AS29" s="65">
        <f t="shared" si="38"/>
        <v>36</v>
      </c>
      <c r="AT29" s="65">
        <v>1476</v>
      </c>
    </row>
  </sheetData>
  <mergeCells count="16">
    <mergeCell ref="A29:B29"/>
    <mergeCell ref="A1:AU1"/>
    <mergeCell ref="A2:A6"/>
    <mergeCell ref="B2:B6"/>
    <mergeCell ref="U2:X2"/>
    <mergeCell ref="C3:AT3"/>
    <mergeCell ref="C5:AS5"/>
    <mergeCell ref="AC2:AF2"/>
    <mergeCell ref="AG2:AK2"/>
    <mergeCell ref="AL2:AO2"/>
    <mergeCell ref="AP2:AS2"/>
    <mergeCell ref="C2:F2"/>
    <mergeCell ref="G2:K2"/>
    <mergeCell ref="L2:O2"/>
    <mergeCell ref="P2:T2"/>
    <mergeCell ref="Y2:AB2"/>
  </mergeCells>
  <pageMargins left="0" right="0" top="0.74803149606299213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Утверждаю:</dc:title>
  <dc:creator>Ольга</dc:creator>
  <cp:lastModifiedBy>Kadr</cp:lastModifiedBy>
  <cp:lastPrinted>2022-11-09T10:44:29Z</cp:lastPrinted>
  <dcterms:created xsi:type="dcterms:W3CDTF">2022-07-01T11:08:24Z</dcterms:created>
  <dcterms:modified xsi:type="dcterms:W3CDTF">2022-11-10T06:30:52Z</dcterms:modified>
</cp:coreProperties>
</file>